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bookViews>
    <workbookView xWindow="0" yWindow="60" windowWidth="15195" windowHeight="9210"/>
  </bookViews>
  <sheets>
    <sheet name="Resumo" sheetId="8" r:id="rId1"/>
    <sheet name="Gráfico_Resumo" sheetId="19" r:id="rId2"/>
    <sheet name="Gráfico_Tipo_Resumo" sheetId="11" r:id="rId3"/>
    <sheet name="BiológicoXQuímico" sheetId="29" r:id="rId4"/>
    <sheet name="Inc. de cultura Emerg." sheetId="24" r:id="rId5"/>
    <sheet name="Emergenciais 2014" sheetId="23" r:id="rId6"/>
    <sheet name="Emergenciais 2013" sheetId="21" r:id="rId7"/>
    <sheet name="2016" sheetId="30" r:id="rId8"/>
    <sheet name="2015" sheetId="25" r:id="rId9"/>
    <sheet name="2014" sheetId="22" r:id="rId10"/>
    <sheet name="2013" sheetId="20" r:id="rId11"/>
    <sheet name="2012" sheetId="9" r:id="rId12"/>
    <sheet name="2011" sheetId="1" r:id="rId13"/>
    <sheet name="2010" sheetId="2" r:id="rId14"/>
    <sheet name="2009" sheetId="3" r:id="rId15"/>
    <sheet name="2008" sheetId="6" r:id="rId16"/>
    <sheet name="2007" sheetId="5" r:id="rId17"/>
    <sheet name="2006" sheetId="4" r:id="rId18"/>
    <sheet name="2005" sheetId="7" r:id="rId19"/>
  </sheets>
  <definedNames>
    <definedName name="_xlnm._FilterDatabase" localSheetId="18" hidden="1">'2005'!$A$7:$I$97</definedName>
    <definedName name="_xlnm._FilterDatabase" localSheetId="17" hidden="1">'2006'!$A$8:$I$8</definedName>
    <definedName name="_xlnm._FilterDatabase" localSheetId="16" hidden="1">'2007'!$A$8:$I$8</definedName>
    <definedName name="_xlnm._FilterDatabase" localSheetId="15" hidden="1">'2008'!$A$8:$I$8</definedName>
    <definedName name="_xlnm._FilterDatabase" localSheetId="14" hidden="1">'2009'!$A$8:$F$8</definedName>
    <definedName name="_xlnm._FilterDatabase" localSheetId="13" hidden="1">'2010'!$A$8:$F$8</definedName>
    <definedName name="_xlnm._FilterDatabase" localSheetId="12" hidden="1">'2011'!$A$8:$F$154</definedName>
    <definedName name="_xlnm._FilterDatabase" localSheetId="11" hidden="1">'2012'!$A$8:$F$176</definedName>
    <definedName name="_xlnm._FilterDatabase" localSheetId="10" hidden="1">'2013'!$A$8:$I$118</definedName>
    <definedName name="_xlnm._FilterDatabase" localSheetId="7" hidden="1">'2016'!$A$8:$G$285</definedName>
  </definedNames>
  <calcPr calcId="152511"/>
</workbook>
</file>

<file path=xl/calcChain.xml><?xml version="1.0" encoding="utf-8"?>
<calcChain xmlns="http://schemas.openxmlformats.org/spreadsheetml/2006/main">
  <c r="M17" i="8" l="1"/>
  <c r="M16" i="8"/>
  <c r="M15" i="8"/>
  <c r="M14" i="8"/>
  <c r="M18" i="8" s="1"/>
  <c r="M13" i="8"/>
  <c r="M12" i="8"/>
  <c r="M11" i="8"/>
  <c r="M19" i="8" s="1"/>
  <c r="M10" i="8"/>
  <c r="M9" i="8"/>
  <c r="M20" i="8" s="1"/>
  <c r="J16" i="8" l="1"/>
  <c r="I17" i="20" l="1"/>
  <c r="K16" i="8"/>
  <c r="J17" i="25" l="1"/>
  <c r="I16" i="22"/>
  <c r="I15" i="22"/>
  <c r="J18" i="30" l="1"/>
  <c r="J17" i="30"/>
  <c r="J14" i="30"/>
  <c r="J15" i="30"/>
  <c r="I16" i="6" l="1"/>
  <c r="E14" i="8"/>
  <c r="E18" i="8" s="1"/>
  <c r="J19" i="30"/>
  <c r="J16" i="30"/>
  <c r="J13" i="30"/>
  <c r="J12" i="30"/>
  <c r="J11" i="30"/>
  <c r="L15" i="8"/>
  <c r="C40" i="21"/>
  <c r="C39" i="21"/>
  <c r="C38" i="23"/>
  <c r="C37" i="23"/>
  <c r="I17" i="1"/>
  <c r="H17" i="8" s="1"/>
  <c r="I17" i="9"/>
  <c r="I17" i="8"/>
  <c r="I18" i="20"/>
  <c r="J17" i="8" s="1"/>
  <c r="I18" i="22"/>
  <c r="K17" i="8" s="1"/>
  <c r="J18" i="25"/>
  <c r="L17" i="8"/>
  <c r="J16" i="25"/>
  <c r="L14" i="8"/>
  <c r="J15" i="25"/>
  <c r="L13" i="8"/>
  <c r="J14" i="25"/>
  <c r="L12" i="8"/>
  <c r="J13" i="25"/>
  <c r="L11" i="8"/>
  <c r="J12" i="25"/>
  <c r="L10" i="8"/>
  <c r="J11" i="25"/>
  <c r="L9" i="8"/>
  <c r="I17" i="22"/>
  <c r="K14" i="8" s="1"/>
  <c r="K13" i="8"/>
  <c r="I14" i="22"/>
  <c r="K12" i="8" s="1"/>
  <c r="I13" i="22"/>
  <c r="K11" i="8" s="1"/>
  <c r="K19" i="8" s="1"/>
  <c r="I12" i="22"/>
  <c r="K10" i="8" s="1"/>
  <c r="I11" i="22"/>
  <c r="K9" i="8" s="1"/>
  <c r="I14" i="20"/>
  <c r="J12" i="8" s="1"/>
  <c r="I16" i="20"/>
  <c r="J14" i="8" s="1"/>
  <c r="I16" i="3"/>
  <c r="F14" i="8"/>
  <c r="F18" i="8" s="1"/>
  <c r="B14" i="8"/>
  <c r="B18" i="8" s="1"/>
  <c r="C14" i="8"/>
  <c r="C18" i="8" s="1"/>
  <c r="D14" i="8"/>
  <c r="D18" i="8" s="1"/>
  <c r="G14" i="8"/>
  <c r="G18" i="8" s="1"/>
  <c r="I16" i="2"/>
  <c r="I16" i="1"/>
  <c r="H14" i="8"/>
  <c r="I16" i="9"/>
  <c r="I14" i="8"/>
  <c r="I12" i="20"/>
  <c r="J10" i="8"/>
  <c r="I11" i="9"/>
  <c r="I19" i="9"/>
  <c r="I12" i="9"/>
  <c r="I10" i="8"/>
  <c r="I13" i="9"/>
  <c r="I11" i="8"/>
  <c r="I14" i="9"/>
  <c r="I12" i="8"/>
  <c r="I15" i="9"/>
  <c r="I13" i="8"/>
  <c r="B13" i="8"/>
  <c r="B12" i="8"/>
  <c r="I12" i="1"/>
  <c r="H10" i="8" s="1"/>
  <c r="I13" i="1"/>
  <c r="H11" i="8" s="1"/>
  <c r="I14" i="1"/>
  <c r="H12" i="8"/>
  <c r="I15" i="1"/>
  <c r="H13" i="8"/>
  <c r="I11" i="1"/>
  <c r="I19" i="1" s="1"/>
  <c r="I11" i="5"/>
  <c r="D9" i="8"/>
  <c r="I12" i="5"/>
  <c r="D10" i="8"/>
  <c r="I13" i="5"/>
  <c r="D11" i="8"/>
  <c r="D19" i="8" s="1"/>
  <c r="I14" i="5"/>
  <c r="D12" i="8"/>
  <c r="I15" i="5"/>
  <c r="D13" i="8"/>
  <c r="I11" i="4"/>
  <c r="I17" i="4"/>
  <c r="I12" i="4"/>
  <c r="C10" i="8"/>
  <c r="I13" i="4"/>
  <c r="C11" i="8"/>
  <c r="I14" i="4"/>
  <c r="C12" i="8"/>
  <c r="I15" i="4"/>
  <c r="I11" i="2"/>
  <c r="G9" i="8"/>
  <c r="I12" i="2"/>
  <c r="G10" i="8"/>
  <c r="I13" i="2"/>
  <c r="G11" i="8"/>
  <c r="I14" i="2"/>
  <c r="G12" i="8"/>
  <c r="I15" i="2"/>
  <c r="G13" i="8"/>
  <c r="I11" i="3"/>
  <c r="F9" i="8"/>
  <c r="I12" i="3"/>
  <c r="F10" i="8"/>
  <c r="I13" i="3"/>
  <c r="F11" i="8"/>
  <c r="I14" i="3"/>
  <c r="F12" i="8"/>
  <c r="I15" i="3"/>
  <c r="F13" i="8"/>
  <c r="I11" i="6"/>
  <c r="I12" i="6"/>
  <c r="E10" i="8"/>
  <c r="I13" i="6"/>
  <c r="E11" i="8"/>
  <c r="I14" i="6"/>
  <c r="E12" i="8"/>
  <c r="I15" i="6"/>
  <c r="E13" i="8"/>
  <c r="I12" i="7"/>
  <c r="B11" i="8"/>
  <c r="B19" i="8" s="1"/>
  <c r="I11" i="7"/>
  <c r="B10" i="8"/>
  <c r="I10" i="7"/>
  <c r="B9" i="8"/>
  <c r="C9" i="8"/>
  <c r="C13" i="8"/>
  <c r="I11" i="20"/>
  <c r="I20" i="20" s="1"/>
  <c r="I13" i="20"/>
  <c r="J11" i="8" s="1"/>
  <c r="I15" i="20"/>
  <c r="J13" i="8" s="1"/>
  <c r="I17" i="5"/>
  <c r="I18" i="3"/>
  <c r="I18" i="2"/>
  <c r="I9" i="8"/>
  <c r="J20" i="25"/>
  <c r="I18" i="6"/>
  <c r="E9" i="8"/>
  <c r="I19" i="8"/>
  <c r="C19" i="8" l="1"/>
  <c r="D20" i="8"/>
  <c r="B20" i="8"/>
  <c r="E19" i="8"/>
  <c r="F19" i="8"/>
  <c r="C20" i="8"/>
  <c r="J19" i="8"/>
  <c r="G19" i="8"/>
  <c r="H19" i="8"/>
  <c r="I18" i="8"/>
  <c r="L19" i="8"/>
  <c r="L18" i="8"/>
  <c r="F20" i="8"/>
  <c r="G20" i="8"/>
  <c r="J18" i="8"/>
  <c r="J9" i="8"/>
  <c r="J20" i="8" s="1"/>
  <c r="K18" i="8"/>
  <c r="I20" i="22"/>
  <c r="L20" i="8"/>
  <c r="I20" i="8"/>
  <c r="E20" i="8"/>
  <c r="K20" i="8"/>
  <c r="H18" i="8"/>
  <c r="H9" i="8"/>
  <c r="H20" i="8" s="1"/>
  <c r="J21" i="30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Produtos Biológicos mais produtos aprovados para a agricultura orgânica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<sst xmlns="http://schemas.openxmlformats.org/spreadsheetml/2006/main" count="8280" uniqueCount="2847">
  <si>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</si>
  <si>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</si>
  <si>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</si>
  <si>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</si>
  <si>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</si>
  <si>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</si>
  <si>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</si>
  <si>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</si>
  <si>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</si>
  <si>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</si>
  <si>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</si>
  <si>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</si>
  <si>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</si>
  <si>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</si>
  <si>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</si>
  <si>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</si>
  <si>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</si>
  <si>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</si>
  <si>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</si>
  <si>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</si>
  <si>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</si>
  <si>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</si>
  <si>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</si>
  <si>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</si>
  <si>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</si>
  <si>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</si>
  <si>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</si>
  <si>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</si>
  <si>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</si>
  <si>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</si>
  <si>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</si>
  <si>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</si>
  <si>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</si>
  <si>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</si>
  <si>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</si>
  <si>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</si>
  <si>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</si>
  <si>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</si>
  <si>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</si>
  <si>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</si>
  <si>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</si>
  <si>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</si>
  <si>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</si>
  <si>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</si>
  <si>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</si>
  <si>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</si>
  <si>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</si>
  <si>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</si>
  <si>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</si>
  <si>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</si>
  <si>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</si>
  <si>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</si>
  <si>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</si>
  <si>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</si>
  <si>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</si>
  <si>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</si>
  <si>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</si>
  <si>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</si>
  <si>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</si>
  <si>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</si>
  <si>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</si>
  <si>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</si>
  <si>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</si>
  <si>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</si>
  <si>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</si>
  <si>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</si>
  <si>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</si>
  <si>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</si>
  <si>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</si>
  <si>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</si>
  <si>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</si>
  <si>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</si>
  <si>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</si>
  <si>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</si>
  <si>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</si>
  <si>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</si>
  <si>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</si>
  <si>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</si>
  <si>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</si>
  <si>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</si>
  <si>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</si>
  <si>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</si>
  <si>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</si>
  <si>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</si>
  <si>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</si>
  <si>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</si>
  <si>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</si>
  <si>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</si>
  <si>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</si>
  <si>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</si>
  <si>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</si>
  <si>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</si>
  <si>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</si>
  <si>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</si>
  <si>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</si>
  <si>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</si>
  <si>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</si>
  <si>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</si>
  <si>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</si>
  <si>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</si>
  <si>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</si>
  <si>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</si>
  <si>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</si>
  <si>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</si>
  <si>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</si>
  <si>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</si>
  <si>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</si>
  <si>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</si>
  <si>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</si>
  <si>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</si>
  <si>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</si>
  <si>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</si>
  <si>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</si>
  <si>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</si>
  <si>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</si>
  <si>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</si>
  <si>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</si>
  <si>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</si>
  <si>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</si>
  <si>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</si>
  <si>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</si>
  <si>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</si>
  <si>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</si>
  <si>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</si>
  <si>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</si>
  <si>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</si>
  <si>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</si>
  <si>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</si>
  <si>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</si>
  <si>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</si>
  <si>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</si>
  <si>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</si>
  <si>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</si>
  <si>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</si>
  <si>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</si>
  <si>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</si>
  <si>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</si>
  <si>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</si>
  <si>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</si>
  <si>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</si>
  <si>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</si>
  <si>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</si>
  <si>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</si>
  <si>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</si>
  <si>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</si>
  <si>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</si>
  <si>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</si>
  <si>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</si>
  <si>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</si>
  <si>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</si>
  <si>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</si>
  <si>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</si>
  <si>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</si>
  <si>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</si>
  <si>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</si>
  <si>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</si>
  <si>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</si>
  <si>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</si>
  <si>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</si>
  <si>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</si>
  <si>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</si>
  <si>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</si>
  <si>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</si>
  <si>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</si>
  <si>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</si>
  <si>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</si>
  <si>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</si>
  <si>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</si>
  <si>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</si>
  <si>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</si>
  <si>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</si>
  <si>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</si>
  <si>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</si>
  <si>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</si>
  <si>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</si>
  <si>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</si>
  <si>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</si>
  <si>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</si>
  <si>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</si>
  <si>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</si>
  <si>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</si>
  <si>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</si>
  <si>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</si>
  <si>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</si>
  <si>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</si>
  <si>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</si>
  <si>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</si>
  <si>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</si>
  <si>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</si>
  <si>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</si>
  <si>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</si>
  <si>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</si>
  <si>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</si>
  <si>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</si>
  <si>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</si>
  <si>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</si>
  <si>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</si>
  <si>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</si>
  <si>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</si>
  <si>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</si>
  <si>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</si>
  <si>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</si>
  <si>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</si>
  <si>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</si>
  <si>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</si>
  <si>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</si>
  <si>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</si>
  <si>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</si>
  <si>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</si>
  <si>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</si>
  <si>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</si>
  <si>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</si>
  <si>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</si>
  <si>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</si>
  <si>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</si>
  <si>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</si>
  <si>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</si>
  <si>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</si>
  <si>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</si>
  <si>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</si>
  <si>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</si>
  <si>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</si>
  <si>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</si>
  <si>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</si>
  <si>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</si>
  <si>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</si>
  <si>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</si>
  <si>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</si>
  <si>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</si>
  <si>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</si>
  <si>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</si>
  <si>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</si>
  <si>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</si>
  <si>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</si>
  <si>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</si>
  <si>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</si>
  <si>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</si>
  <si>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</si>
  <si>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</si>
  <si>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</si>
  <si>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</si>
  <si>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</si>
  <si>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</si>
  <si>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</si>
  <si>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</si>
  <si>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</si>
  <si>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</si>
  <si>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</si>
  <si>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</si>
  <si>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</si>
  <si>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</si>
  <si>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</si>
  <si>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</si>
  <si>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</si>
  <si>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</si>
  <si>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</si>
  <si>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</si>
  <si>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</si>
  <si>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</si>
  <si>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</si>
  <si>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</si>
  <si>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</si>
  <si>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</si>
  <si>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</si>
  <si>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</si>
  <si>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</si>
  <si>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</si>
  <si>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</si>
  <si>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</si>
  <si>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</si>
  <si>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</si>
  <si>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</si>
  <si>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</si>
  <si>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</si>
  <si>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</si>
  <si>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</si>
  <si>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</si>
  <si>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</si>
  <si>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</si>
  <si>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</si>
  <si>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</si>
  <si>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</si>
  <si>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</si>
  <si>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</si>
  <si>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</si>
  <si>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</si>
  <si>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</si>
  <si>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</si>
  <si>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</si>
  <si>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</si>
  <si>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</si>
  <si>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</si>
  <si>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</si>
  <si>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</si>
  <si>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</si>
  <si>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</si>
  <si>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</si>
  <si>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</si>
  <si>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</si>
  <si>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</si>
  <si>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</si>
  <si>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</si>
  <si>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</si>
  <si>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</si>
  <si>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</si>
  <si>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</si>
  <si>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</si>
  <si>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</si>
  <si>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</si>
  <si>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</si>
  <si>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</si>
  <si>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</si>
  <si>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</si>
  <si>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</si>
  <si>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</si>
  <si>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</si>
  <si>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</si>
  <si>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</si>
  <si>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</si>
  <si>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</si>
  <si>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</si>
  <si>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</si>
  <si>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</si>
  <si>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</si>
  <si>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</si>
  <si>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</si>
  <si>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</si>
  <si>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</si>
  <si>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</si>
  <si>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</si>
  <si>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</si>
  <si>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</si>
  <si>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</si>
  <si>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</si>
  <si>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</si>
  <si>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</si>
  <si>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</si>
  <si>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</si>
  <si>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</si>
  <si>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</si>
  <si>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</si>
  <si>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</si>
  <si>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</si>
  <si>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</si>
  <si>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</si>
  <si>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</si>
  <si>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</si>
  <si>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</si>
  <si>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</si>
  <si>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</si>
  <si>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</si>
  <si>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</si>
  <si>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</si>
  <si>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</si>
  <si>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</si>
  <si>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</si>
  <si>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</si>
  <si>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</si>
  <si>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</si>
  <si>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</si>
  <si>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</si>
  <si>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</si>
  <si>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</si>
  <si>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</si>
  <si>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</si>
  <si>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</si>
  <si>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</si>
  <si>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</si>
  <si>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</si>
  <si>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</si>
  <si>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</si>
  <si>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</si>
  <si>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</si>
  <si>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</si>
  <si>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</si>
  <si>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</si>
  <si>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</si>
  <si>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</si>
  <si>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</si>
  <si>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</si>
  <si>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</si>
  <si>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</si>
  <si>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</si>
  <si>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</si>
  <si>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</si>
  <si>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</si>
  <si>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</si>
  <si>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</si>
  <si>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</si>
  <si>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</si>
  <si>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</si>
  <si>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</si>
  <si>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</si>
  <si>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</si>
  <si>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</si>
  <si>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</si>
  <si>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</si>
  <si>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</si>
  <si>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</si>
  <si>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</si>
  <si>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</si>
  <si>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</si>
  <si>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</si>
  <si>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</si>
  <si>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</si>
  <si>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</si>
  <si>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</si>
  <si>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</si>
  <si>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</si>
  <si>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</si>
  <si>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</si>
  <si>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</si>
  <si>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</si>
  <si>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</si>
  <si>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</si>
  <si>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</si>
  <si>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</si>
  <si>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</si>
  <si>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</si>
  <si>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</si>
  <si>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</si>
  <si>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</si>
  <si>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</si>
  <si>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</si>
  <si>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</si>
  <si>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</si>
  <si>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</si>
  <si>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</si>
  <si>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</si>
  <si>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</si>
  <si>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</si>
  <si>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</si>
  <si>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</si>
  <si>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</si>
  <si>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</si>
  <si>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</si>
  <si>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</si>
  <si>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</si>
  <si>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</si>
  <si>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</si>
  <si>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</si>
  <si>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</si>
  <si>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</si>
  <si>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</si>
  <si>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</si>
  <si>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</si>
  <si>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</si>
  <si>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</si>
  <si>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</si>
  <si>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</si>
  <si>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</si>
  <si>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</si>
  <si>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</si>
  <si>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</si>
  <si>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</si>
  <si>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</si>
  <si>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</si>
  <si>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</si>
  <si>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</si>
  <si>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</si>
  <si>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</si>
  <si>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</si>
  <si>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</si>
  <si>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</si>
  <si>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</si>
  <si>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</si>
  <si>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</si>
  <si>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</si>
  <si>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</si>
  <si>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</si>
  <si>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</si>
  <si>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</si>
  <si>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</si>
  <si>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</si>
  <si>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</si>
  <si>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</si>
  <si>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</si>
  <si>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</si>
  <si>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</si>
  <si>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</si>
  <si>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</si>
  <si>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</si>
  <si>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</si>
  <si>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</si>
  <si>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</si>
  <si>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</si>
  <si>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</si>
  <si>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</si>
  <si>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</si>
  <si>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</si>
  <si>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</si>
  <si>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</si>
  <si>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</si>
  <si>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</si>
  <si>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</si>
  <si>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</si>
  <si>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</si>
  <si>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</si>
  <si>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</si>
  <si>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</si>
  <si>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</si>
  <si>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</si>
  <si>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</si>
  <si>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</si>
  <si>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</si>
  <si>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</si>
  <si>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</si>
  <si>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</si>
  <si>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</si>
  <si>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</si>
  <si>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</si>
  <si>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</si>
  <si>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</si>
  <si>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</si>
  <si>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</si>
  <si>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</si>
  <si>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</si>
  <si>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</si>
  <si>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</si>
  <si>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</si>
  <si>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</si>
  <si>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</si>
  <si>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</si>
  <si>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</si>
  <si>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</si>
  <si>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</si>
  <si>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</si>
  <si>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</si>
  <si>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</si>
  <si>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</si>
  <si>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</si>
  <si>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</si>
  <si>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</si>
  <si>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</si>
  <si>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</si>
  <si>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</si>
  <si>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</si>
  <si>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</si>
  <si>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</si>
  <si>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</si>
  <si>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</si>
  <si>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</si>
  <si>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</si>
  <si>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</si>
  <si>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</si>
  <si>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</si>
  <si>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</si>
  <si>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</si>
  <si>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</si>
  <si>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</si>
  <si>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</si>
  <si>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</si>
  <si>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</si>
  <si>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</si>
  <si>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</si>
  <si>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</si>
  <si>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</si>
  <si>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</si>
  <si>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</si>
  <si>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</si>
  <si>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</si>
  <si>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</si>
  <si>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</si>
  <si>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</si>
  <si>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</si>
  <si>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</si>
  <si>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</si>
  <si>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</si>
  <si>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</si>
  <si>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</si>
  <si>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</si>
  <si>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</si>
  <si>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</si>
  <si>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</si>
  <si>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</si>
  <si>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</si>
  <si>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</si>
  <si>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</si>
  <si>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</si>
  <si>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</si>
  <si>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</si>
  <si>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</si>
  <si>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</si>
  <si>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</si>
  <si>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</si>
  <si>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</si>
  <si>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</si>
  <si>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</si>
  <si>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</si>
  <si>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</si>
  <si>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</si>
  <si>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</si>
  <si>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</si>
  <si>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</si>
  <si>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</si>
  <si>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</si>
  <si>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</si>
  <si>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</si>
  <si>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</si>
  <si>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</si>
  <si>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</si>
  <si>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</si>
  <si>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</si>
  <si>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</si>
  <si>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</si>
  <si>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</si>
  <si>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</si>
  <si>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</si>
  <si>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</si>
  <si>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</si>
  <si>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</si>
  <si>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</si>
  <si>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</si>
  <si>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</si>
  <si>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</si>
  <si>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</si>
  <si>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</si>
  <si>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</si>
  <si>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</si>
  <si>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</si>
  <si>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</si>
  <si>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</si>
  <si>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</si>
  <si>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</si>
  <si>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</si>
  <si>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</si>
  <si>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</si>
  <si>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</si>
  <si>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</si>
  <si>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</si>
  <si>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</si>
  <si>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</si>
  <si>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</si>
  <si>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</si>
  <si>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</si>
  <si>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</si>
  <si>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</si>
  <si>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</si>
  <si>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</si>
  <si>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</si>
  <si>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</si>
  <si>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</si>
  <si>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</si>
  <si>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</si>
  <si>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</si>
  <si>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</si>
  <si>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</si>
  <si>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</si>
  <si>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</si>
  <si>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</si>
  <si>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</si>
  <si>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</si>
  <si>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</si>
  <si>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</si>
  <si>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</si>
  <si>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</si>
  <si>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</si>
  <si>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</si>
  <si>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</si>
  <si>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</si>
  <si>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</si>
  <si>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</si>
  <si>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</si>
  <si>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</si>
  <si>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</si>
  <si>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</si>
  <si>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</si>
  <si>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</si>
  <si>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</si>
  <si>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</si>
  <si>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</si>
  <si>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</si>
  <si>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</si>
  <si>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</si>
  <si>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</si>
  <si>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</si>
  <si>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</si>
  <si>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</si>
  <si>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</si>
  <si>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</si>
  <si>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</si>
  <si>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</si>
  <si>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</si>
  <si>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</si>
  <si>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</si>
  <si>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</si>
  <si>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</si>
  <si>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</si>
  <si>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</si>
  <si>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</si>
  <si>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</si>
  <si>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</si>
  <si>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</si>
  <si>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</si>
  <si>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</si>
  <si>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</si>
  <si>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</si>
  <si>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</si>
  <si>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</si>
  <si>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</si>
  <si>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</si>
  <si>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</si>
  <si>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</si>
  <si>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</si>
  <si>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</si>
  <si>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</si>
  <si>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</si>
  <si>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</si>
  <si>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</si>
  <si>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</si>
  <si>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</si>
  <si>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</si>
  <si>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</si>
  <si>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</si>
  <si>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</si>
  <si>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</si>
  <si>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</si>
  <si>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</si>
  <si>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</si>
  <si>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</si>
  <si>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</si>
  <si>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</si>
  <si>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</si>
  <si>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</si>
  <si>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</si>
  <si>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</si>
  <si>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</si>
  <si>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</si>
  <si>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</si>
  <si>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</si>
  <si>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</si>
  <si>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</si>
  <si>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</si>
  <si>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</si>
  <si>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</si>
  <si>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</si>
  <si>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</si>
  <si>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</si>
  <si>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</si>
  <si>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</si>
  <si>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</si>
  <si>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</si>
  <si>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</si>
  <si>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</si>
  <si>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</si>
  <si>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</si>
  <si>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</si>
  <si>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</si>
  <si>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</si>
  <si>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</si>
  <si>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</si>
  <si>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</si>
  <si>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</si>
  <si>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</si>
  <si>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</si>
  <si>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</si>
  <si>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</si>
  <si>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</si>
  <si>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</si>
  <si>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</si>
  <si>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</si>
  <si>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</si>
  <si>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</si>
  <si>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</si>
  <si>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</si>
  <si>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</si>
  <si>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</si>
  <si>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</si>
  <si>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</si>
  <si>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</si>
  <si>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</si>
  <si>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</si>
  <si>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</si>
  <si>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</si>
  <si>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</si>
  <si>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</si>
  <si>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</si>
  <si>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</si>
  <si>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</si>
  <si>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</si>
  <si>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</si>
  <si>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</si>
  <si>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</si>
  <si>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</si>
  <si>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</si>
  <si>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</si>
  <si>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</si>
  <si>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</si>
  <si>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</si>
  <si>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</si>
  <si>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</si>
  <si>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</si>
  <si>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</si>
  <si>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</si>
  <si>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</si>
  <si>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</si>
  <si>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</si>
  <si>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</si>
  <si>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</si>
  <si>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</si>
  <si>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</si>
  <si>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</si>
  <si>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</si>
  <si>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</si>
  <si>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</si>
  <si>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</si>
  <si>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</si>
  <si>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</si>
  <si>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</si>
  <si>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</si>
  <si>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</si>
  <si>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</si>
  <si>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</si>
  <si>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</si>
  <si>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</si>
  <si>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</si>
  <si>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</si>
  <si>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</si>
  <si>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</si>
  <si>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</si>
  <si>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</si>
  <si>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</si>
  <si>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</si>
  <si>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</si>
  <si>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</si>
  <si>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</si>
  <si>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</si>
  <si>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</si>
  <si>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</si>
  <si>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</si>
  <si>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</si>
  <si>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</si>
  <si>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</si>
  <si>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</si>
  <si>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</si>
  <si>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</si>
  <si>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</si>
  <si>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</si>
  <si>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</si>
  <si>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</si>
  <si>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</si>
  <si>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</si>
  <si>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</si>
  <si>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</si>
  <si>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</si>
  <si>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</si>
  <si>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</si>
  <si>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</si>
  <si>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</si>
  <si>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</si>
  <si>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</si>
  <si>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</si>
  <si>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</si>
  <si>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</si>
  <si>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</si>
  <si>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</si>
  <si>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</si>
  <si>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</si>
  <si>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</si>
  <si>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</si>
  <si>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</si>
  <si>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</si>
  <si>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</si>
  <si>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</si>
  <si>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</si>
  <si>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</si>
  <si>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</si>
  <si>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</si>
  <si>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</si>
  <si>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</si>
  <si>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</si>
  <si>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</si>
  <si>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</si>
  <si>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</si>
  <si>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</si>
  <si>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</si>
  <si>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</si>
  <si>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</si>
  <si>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</si>
  <si>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</si>
  <si>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</si>
  <si>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</si>
  <si>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</si>
  <si>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</si>
  <si>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</si>
  <si>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</si>
  <si>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</si>
  <si>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</si>
  <si>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</si>
  <si>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</si>
  <si>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</si>
  <si>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</si>
  <si>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</si>
  <si>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</si>
  <si>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</si>
  <si>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</si>
  <si>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</si>
  <si>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</si>
  <si>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</si>
  <si>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</si>
  <si>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</si>
  <si>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</si>
  <si>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</si>
  <si>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</si>
  <si>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</si>
  <si>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</si>
  <si>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</si>
  <si>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</si>
  <si>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</si>
  <si>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</si>
  <si>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</si>
  <si>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</si>
  <si>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</si>
  <si>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</si>
  <si>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</si>
  <si>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</si>
  <si>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</si>
  <si>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</si>
  <si>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</si>
  <si>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</si>
  <si>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</si>
  <si>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</si>
  <si>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</si>
  <si>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</si>
  <si>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</si>
  <si>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</si>
  <si>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</si>
  <si>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</si>
  <si>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</si>
  <si>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</si>
  <si>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</si>
  <si>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</si>
  <si>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</si>
  <si>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</si>
  <si>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</si>
  <si>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</si>
  <si>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</si>
  <si>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</si>
  <si>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</si>
  <si>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</si>
  <si>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</si>
  <si>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</si>
  <si>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</si>
  <si>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</si>
  <si>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</si>
  <si>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</si>
  <si>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</si>
  <si>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</si>
  <si>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</si>
  <si>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</si>
  <si>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</si>
  <si>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</si>
  <si>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</si>
  <si>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</si>
  <si>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</si>
  <si>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</si>
  <si>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</si>
  <si>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</si>
  <si>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</si>
  <si>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</si>
  <si>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</si>
  <si>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</si>
  <si>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</si>
  <si>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</si>
  <si>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</si>
  <si>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</si>
  <si>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</si>
  <si>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</si>
  <si>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</si>
  <si>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</si>
  <si>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</si>
  <si>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</si>
  <si>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</si>
  <si>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</si>
  <si>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</si>
  <si>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</si>
  <si>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</si>
  <si>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</si>
  <si>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</si>
  <si>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</si>
  <si>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</si>
  <si>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</si>
  <si>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</si>
  <si>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</si>
  <si>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</si>
  <si>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</si>
  <si>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</si>
  <si>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</si>
  <si>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</si>
  <si>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</si>
  <si>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</si>
  <si>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</si>
  <si>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</si>
  <si>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</si>
  <si>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</si>
  <si>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</si>
  <si>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</si>
  <si>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</si>
  <si>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</si>
  <si>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</si>
  <si>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</si>
  <si>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</si>
  <si>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</si>
  <si>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</si>
  <si>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</si>
  <si>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</si>
  <si>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</si>
  <si>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</si>
  <si>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</si>
  <si>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</si>
  <si>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</si>
  <si>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</si>
  <si>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</si>
  <si>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</si>
  <si>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</si>
  <si>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</si>
  <si>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</si>
  <si>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</si>
  <si>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</si>
  <si>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</si>
  <si>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</si>
  <si>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</si>
  <si>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</si>
  <si>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</si>
  <si>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</si>
  <si>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</si>
  <si>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</si>
  <si>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</si>
  <si>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</si>
  <si>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</si>
  <si>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</si>
  <si>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</si>
  <si>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</si>
  <si>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</si>
  <si>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</si>
  <si>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</si>
  <si>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</si>
  <si>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</si>
  <si>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</si>
  <si>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</si>
  <si>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</si>
  <si>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</si>
  <si>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</si>
  <si>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</si>
  <si>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</si>
  <si>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</si>
  <si>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</si>
  <si>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</si>
  <si>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</si>
  <si>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</si>
  <si>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</si>
  <si>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</si>
  <si>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</si>
  <si>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</si>
  <si>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</si>
  <si>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</si>
  <si>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</si>
  <si>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</si>
  <si>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</si>
  <si>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</si>
  <si>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</si>
  <si>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</si>
  <si>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</si>
  <si>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</si>
  <si>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</si>
  <si>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</si>
  <si>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</si>
  <si>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</si>
  <si>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</si>
  <si>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</si>
  <si>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</si>
  <si>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</si>
  <si>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</si>
  <si>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</si>
  <si>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</si>
  <si>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</si>
  <si>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</si>
  <si>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</si>
  <si>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</si>
  <si>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</si>
  <si>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</si>
  <si>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</si>
  <si>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</si>
  <si>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</si>
  <si>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</si>
  <si>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</si>
  <si>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</si>
  <si>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</si>
  <si>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</si>
  <si>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</si>
  <si>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</si>
  <si>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</si>
  <si>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</si>
  <si>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</si>
  <si>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</si>
  <si>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</si>
  <si>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</si>
  <si>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</si>
  <si>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</si>
  <si>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</si>
  <si>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</si>
  <si>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</si>
  <si>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</si>
  <si>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</si>
  <si>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</si>
  <si>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</si>
  <si>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</si>
  <si>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</si>
  <si>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</si>
  <si>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</si>
  <si>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</si>
  <si>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</si>
  <si>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</si>
  <si>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</si>
  <si>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</si>
  <si>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</si>
  <si>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</si>
  <si>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</si>
  <si>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</si>
  <si>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</si>
  <si>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</si>
  <si>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</si>
  <si>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</si>
  <si>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</si>
  <si>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</si>
  <si>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</si>
  <si>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</si>
  <si>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</si>
  <si>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</si>
  <si>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</si>
  <si>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</si>
  <si>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</si>
  <si>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</si>
  <si>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</si>
  <si>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</si>
  <si>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</si>
  <si>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</si>
  <si>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</si>
  <si>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</si>
  <si>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</si>
  <si>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</si>
  <si>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</si>
  <si>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</si>
  <si>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</si>
  <si>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</si>
  <si>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</si>
  <si>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</si>
  <si>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</si>
  <si>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</si>
  <si>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</si>
  <si>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</si>
  <si>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</si>
  <si>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</si>
  <si>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</si>
  <si>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</si>
  <si>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</si>
  <si>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</si>
  <si>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</si>
  <si>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</si>
  <si>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</si>
  <si>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</si>
  <si>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</si>
  <si>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</si>
  <si>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</si>
  <si>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</si>
  <si>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</si>
  <si>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</si>
  <si>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</si>
  <si>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</si>
  <si>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</si>
  <si>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</si>
  <si>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</si>
  <si>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</si>
  <si>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</si>
  <si>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</si>
  <si>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</si>
  <si>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</si>
  <si>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</si>
  <si>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</si>
  <si>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</si>
  <si>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</si>
  <si>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</si>
  <si>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</si>
  <si>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</si>
  <si>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</si>
  <si>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</si>
  <si>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</si>
  <si>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</si>
  <si>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</si>
  <si>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</si>
  <si>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</si>
  <si>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</si>
  <si>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</si>
  <si>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</si>
  <si>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</si>
  <si>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</si>
  <si>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</si>
  <si>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</si>
  <si>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</si>
  <si>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</si>
  <si>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</si>
  <si>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</si>
  <si>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</si>
  <si>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</si>
  <si>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</si>
  <si>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</si>
  <si>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</si>
  <si>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</si>
  <si>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</si>
  <si>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</si>
  <si>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</si>
  <si>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</si>
  <si>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</si>
  <si>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</si>
  <si>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</si>
  <si>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</si>
  <si>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</si>
  <si>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</si>
  <si>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</si>
  <si>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</si>
  <si>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</si>
  <si>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</si>
  <si>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</si>
  <si>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</si>
  <si>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</si>
  <si>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</si>
  <si>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</si>
  <si>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</si>
  <si>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</si>
  <si>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</si>
  <si>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</si>
  <si>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</si>
  <si>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</si>
  <si>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</si>
  <si>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</si>
  <si>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</si>
  <si>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</si>
  <si>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</si>
  <si>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</si>
  <si>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</si>
  <si>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</si>
  <si>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</si>
  <si>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</si>
  <si>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</si>
  <si>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</si>
  <si>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</si>
  <si>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</si>
  <si>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</si>
  <si>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</si>
  <si>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</si>
  <si>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</si>
  <si>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</si>
  <si>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</si>
  <si>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</si>
  <si>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</si>
  <si>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</si>
  <si>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</si>
  <si>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</si>
  <si>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</si>
  <si>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</si>
  <si>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</si>
  <si>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</si>
  <si>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</si>
  <si>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</si>
  <si>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</si>
  <si>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</si>
  <si>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</si>
  <si>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</si>
  <si>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</si>
  <si>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</si>
  <si>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</si>
  <si>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</si>
  <si>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</si>
  <si>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</si>
  <si>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</si>
  <si>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</si>
  <si>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</si>
  <si>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</si>
  <si>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</si>
  <si>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</si>
  <si>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</si>
  <si>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</si>
  <si>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</si>
  <si>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</si>
  <si>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</si>
  <si>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</si>
  <si>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</si>
  <si>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</si>
  <si>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</si>
  <si>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</si>
  <si>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</si>
  <si>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</si>
  <si>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</si>
  <si>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</si>
  <si>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</si>
  <si>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</si>
  <si>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</si>
  <si>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</si>
  <si>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</si>
  <si>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</si>
  <si>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</si>
  <si>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</si>
  <si>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</si>
  <si>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</si>
  <si>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</si>
  <si>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</si>
  <si>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</si>
  <si>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</si>
  <si>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</si>
  <si>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</si>
  <si>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</si>
  <si>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</si>
  <si>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</si>
  <si>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</si>
  <si>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</si>
  <si>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</si>
  <si>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</si>
  <si>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</si>
  <si>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</si>
  <si>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</si>
  <si>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</si>
  <si>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</si>
  <si>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</si>
  <si>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</si>
  <si>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</si>
  <si>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</si>
  <si>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</si>
  <si>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</si>
  <si>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</si>
  <si>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</si>
  <si>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</si>
  <si>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</si>
  <si>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</si>
  <si>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</si>
  <si>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</si>
  <si>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</si>
  <si>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</si>
  <si>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</si>
  <si>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</si>
  <si>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</si>
  <si>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</si>
  <si>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</si>
  <si>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</si>
  <si>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</si>
  <si>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</si>
  <si>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</si>
  <si>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</si>
  <si>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</si>
  <si>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</si>
  <si>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</si>
  <si>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</si>
  <si>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</si>
  <si>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</si>
  <si>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</si>
  <si>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</si>
  <si>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</si>
  <si>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</si>
  <si>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</si>
  <si>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</si>
  <si>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</si>
  <si>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</si>
  <si>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</si>
  <si>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</si>
  <si>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</si>
  <si>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</si>
  <si>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</si>
  <si>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</si>
  <si>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</si>
  <si>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</si>
  <si>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</si>
  <si>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</si>
  <si>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</si>
  <si>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</si>
  <si>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</si>
  <si>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</si>
  <si>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</si>
  <si>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</si>
  <si>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</si>
  <si>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</si>
  <si>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</si>
  <si>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</si>
  <si>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</si>
  <si>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</si>
  <si>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</si>
  <si>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</si>
  <si>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</si>
  <si>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</si>
  <si>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</si>
  <si>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</si>
  <si>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</si>
  <si>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</si>
  <si>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</si>
  <si>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</si>
  <si>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</si>
  <si>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</si>
  <si>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</si>
  <si>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</si>
  <si>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</si>
  <si>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</si>
  <si>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</si>
  <si>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</si>
  <si>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</si>
  <si>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</si>
  <si>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</si>
  <si>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</si>
  <si>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</si>
  <si>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</si>
  <si>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</si>
  <si>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</si>
  <si>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</si>
  <si>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</si>
  <si>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</si>
  <si>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</si>
  <si>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</si>
  <si>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</si>
  <si>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</si>
  <si>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</si>
  <si>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</si>
  <si>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</si>
  <si>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</si>
  <si>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</si>
  <si>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</si>
  <si>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</si>
  <si>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</si>
  <si>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</si>
  <si>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</si>
  <si>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</si>
  <si>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</si>
  <si>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</si>
  <si>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</si>
  <si>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</si>
  <si>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</si>
  <si>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</si>
  <si>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</si>
  <si>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</si>
  <si>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</si>
  <si>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</si>
  <si>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</si>
  <si>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</si>
  <si>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</si>
  <si>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</si>
  <si>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</si>
  <si>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</si>
  <si>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</si>
  <si>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</si>
  <si>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</si>
  <si>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</si>
  <si>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</si>
  <si>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</si>
  <si>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</si>
  <si>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</si>
  <si>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</si>
  <si>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</si>
  <si>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</si>
  <si>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</si>
  <si>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</si>
  <si>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</si>
  <si>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</si>
  <si>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</si>
  <si>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</si>
  <si>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</si>
  <si>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</si>
  <si>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</si>
  <si>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</si>
  <si>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</si>
  <si>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</si>
  <si>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</si>
  <si>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</si>
  <si>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</si>
  <si>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</si>
  <si>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</si>
  <si>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</si>
  <si>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</si>
  <si>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</si>
  <si>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</si>
  <si>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</si>
  <si>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</si>
  <si>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</si>
  <si>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</si>
  <si>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</si>
  <si>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</si>
  <si>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</si>
  <si>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</si>
  <si>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</si>
  <si>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</si>
  <si>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</si>
  <si>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</si>
  <si>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</si>
  <si>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</si>
  <si>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</si>
  <si>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</si>
  <si>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</si>
  <si>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</si>
  <si>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</si>
  <si>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</si>
  <si>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</si>
  <si>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</si>
  <si>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</si>
  <si>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</si>
  <si>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</si>
  <si>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</si>
  <si>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</si>
  <si>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</si>
  <si>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</si>
  <si>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</si>
  <si>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</si>
  <si>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</si>
  <si>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</si>
  <si>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</si>
  <si>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</si>
  <si>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</si>
  <si>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</si>
  <si>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</si>
  <si>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</si>
  <si>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</si>
  <si>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</si>
  <si>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</si>
  <si>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</si>
  <si>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</si>
  <si>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</si>
  <si>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</si>
  <si>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</si>
  <si>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</si>
  <si>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</si>
  <si>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</si>
  <si>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</si>
  <si>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</si>
  <si>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</si>
  <si>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</si>
  <si>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</si>
  <si>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</si>
  <si>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</si>
  <si>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</si>
  <si>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</si>
  <si>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</si>
  <si>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</si>
  <si>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</si>
  <si>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</si>
  <si>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</si>
  <si>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</si>
  <si>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</si>
  <si>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</si>
  <si>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</si>
  <si>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</si>
  <si>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</si>
  <si>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</si>
  <si>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</si>
  <si>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</si>
  <si>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</si>
  <si>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</si>
  <si>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</si>
  <si>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</si>
  <si>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</si>
  <si>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</si>
  <si>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</si>
  <si>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</si>
  <si>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</si>
  <si>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</si>
  <si>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</si>
  <si>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</si>
  <si>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</si>
  <si>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</si>
  <si>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</si>
  <si>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</si>
  <si>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</si>
  <si>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</si>
  <si>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</si>
  <si>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</si>
  <si>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</si>
  <si>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</si>
  <si>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</si>
  <si>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</si>
  <si>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</si>
  <si>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</si>
  <si>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</si>
  <si>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</si>
  <si>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</si>
  <si>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</si>
  <si>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</si>
  <si>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</si>
  <si>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</si>
  <si>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</si>
  <si>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</si>
  <si>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</si>
  <si>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</si>
  <si>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</si>
  <si>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</si>
  <si>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</si>
  <si>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</si>
  <si>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</si>
  <si>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</si>
  <si>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</si>
  <si>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</si>
  <si>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</si>
  <si>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</si>
  <si>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</si>
  <si>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</si>
  <si>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</si>
  <si>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</si>
  <si>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</si>
  <si>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</si>
  <si>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</si>
  <si>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</si>
  <si>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</si>
  <si>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</si>
  <si>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</si>
  <si>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</si>
  <si>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</si>
  <si>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</si>
  <si>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</si>
  <si>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</si>
  <si>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</si>
  <si>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</si>
  <si>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</si>
  <si>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</si>
  <si>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</si>
  <si>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</si>
  <si>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</si>
  <si>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</si>
  <si>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</si>
  <si>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</si>
  <si>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</si>
  <si>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</si>
  <si>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</si>
  <si>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</si>
  <si>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</si>
  <si>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</si>
  <si>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</si>
  <si>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</si>
  <si>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</si>
  <si>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</si>
  <si>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</si>
  <si>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</si>
  <si>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</si>
  <si>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</si>
  <si>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</si>
  <si>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</si>
  <si>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</si>
  <si>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</si>
  <si>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</si>
  <si>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</si>
  <si>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</si>
  <si>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</si>
  <si>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</si>
  <si>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</si>
  <si>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</si>
  <si>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</si>
  <si>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</si>
  <si>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</si>
  <si>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</si>
  <si>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</si>
  <si>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</si>
  <si>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</si>
  <si>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</si>
  <si>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</si>
  <si>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</si>
  <si>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</si>
  <si>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</si>
  <si>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</si>
  <si>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</si>
  <si>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</si>
  <si>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</si>
  <si>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</si>
  <si>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</si>
  <si>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</si>
  <si>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</si>
  <si>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</si>
  <si>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</si>
  <si>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</si>
  <si>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</si>
  <si>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</si>
  <si>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</si>
  <si>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</si>
  <si>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</si>
  <si>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</si>
  <si>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</si>
  <si>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</si>
  <si>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</si>
  <si>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</si>
  <si>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</si>
  <si>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</si>
  <si>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</si>
  <si>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</si>
  <si>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</si>
  <si>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</si>
  <si>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</si>
  <si>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</si>
  <si>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</si>
  <si>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</si>
  <si>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</si>
  <si>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</si>
  <si>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</si>
  <si>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</si>
  <si>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</si>
  <si>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</si>
  <si>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</si>
  <si>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</si>
  <si>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</si>
  <si>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</si>
  <si>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</si>
  <si>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</si>
  <si>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</si>
  <si>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</si>
  <si>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</si>
  <si>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</si>
  <si>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</si>
  <si>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</si>
  <si>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</si>
  <si>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</si>
  <si>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</si>
  <si>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</si>
  <si>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</si>
  <si>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</si>
  <si>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</si>
  <si>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</si>
  <si>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</si>
  <si>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</si>
  <si>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</si>
  <si>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</si>
  <si>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</si>
  <si>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</si>
  <si>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</si>
  <si>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</si>
  <si>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</si>
  <si>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</si>
  <si>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</si>
  <si>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</si>
  <si>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</si>
  <si>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</si>
  <si>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</si>
  <si>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</si>
  <si>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</si>
  <si>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</si>
  <si>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</si>
  <si>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</si>
  <si>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</si>
  <si>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</si>
  <si>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</si>
  <si>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</si>
  <si>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</si>
  <si>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</si>
  <si>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</si>
  <si>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</si>
  <si>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</si>
  <si>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</si>
  <si>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</si>
  <si>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</si>
  <si>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</si>
  <si>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</si>
  <si>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</si>
  <si>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</si>
  <si>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</si>
  <si>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</si>
  <si>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</si>
  <si>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</si>
  <si>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</si>
  <si>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</si>
  <si>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</si>
  <si>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</si>
  <si>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</si>
  <si>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</si>
  <si>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</si>
  <si>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</si>
  <si>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</si>
  <si>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</si>
  <si>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</si>
  <si>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</si>
  <si>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</si>
  <si>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</si>
  <si>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</si>
  <si>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</si>
  <si>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</si>
  <si>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</si>
  <si>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</si>
  <si>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</si>
  <si>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</si>
  <si>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</si>
  <si>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</si>
  <si>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</si>
  <si>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</si>
  <si>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</si>
  <si>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</si>
  <si>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</si>
  <si>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</si>
  <si>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</si>
  <si>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</si>
  <si>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</si>
  <si>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</si>
  <si>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</si>
  <si>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</si>
  <si>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</si>
  <si>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</si>
  <si>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</si>
  <si>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</si>
  <si>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</si>
  <si>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</si>
  <si>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</si>
  <si>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</si>
  <si>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</si>
  <si>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</si>
  <si>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</si>
  <si>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</si>
  <si>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</si>
  <si>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</si>
  <si>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</si>
  <si>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</si>
  <si>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</si>
  <si>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</si>
  <si>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</si>
  <si>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</si>
  <si>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</si>
  <si>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</si>
  <si>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</si>
  <si>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</si>
  <si>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</si>
  <si>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</si>
  <si>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</si>
  <si>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</si>
  <si>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</si>
  <si>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</si>
  <si>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</si>
  <si>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</si>
  <si>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</si>
  <si>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</si>
  <si>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</si>
  <si>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</si>
  <si>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</si>
  <si>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</si>
  <si>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</si>
  <si>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</si>
  <si>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</si>
  <si>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</si>
  <si>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</si>
  <si>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</si>
  <si>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</si>
  <si>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</si>
  <si>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</si>
  <si>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</si>
  <si>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</si>
  <si>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</si>
  <si>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</si>
  <si>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</si>
  <si>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</si>
  <si>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</si>
  <si>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</si>
  <si>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</si>
  <si>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</si>
  <si>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</si>
  <si>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</si>
  <si>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</si>
  <si>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</si>
  <si>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</si>
  <si>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</si>
  <si>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</si>
  <si>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</si>
  <si>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</si>
  <si>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</si>
  <si>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</si>
  <si>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</si>
  <si>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</si>
  <si>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</si>
  <si>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</si>
  <si>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</si>
  <si>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</si>
  <si>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</si>
  <si>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</si>
  <si>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</si>
  <si>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</si>
  <si>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</si>
  <si>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</si>
  <si>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</si>
  <si>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</si>
  <si>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</si>
  <si>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</si>
  <si>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</si>
  <si>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</si>
  <si>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</si>
  <si>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</si>
  <si>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</si>
  <si>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</si>
  <si>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</si>
  <si>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</si>
  <si>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</si>
  <si>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</si>
  <si>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</si>
  <si>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</si>
  <si>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</si>
  <si>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</si>
  <si>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</si>
  <si>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</si>
  <si>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</si>
  <si>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</si>
  <si>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</si>
  <si>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</si>
  <si>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</si>
  <si>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</si>
  <si>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</si>
  <si>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</si>
  <si>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</si>
  <si>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</si>
  <si>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</si>
  <si>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</si>
  <si>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</si>
  <si>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</si>
  <si>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</si>
  <si>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</si>
  <si>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</si>
  <si>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</si>
  <si>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</si>
  <si>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</si>
  <si>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</si>
  <si>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</si>
  <si>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</si>
  <si>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</si>
  <si>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</si>
  <si>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</si>
  <si>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</si>
  <si>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</si>
  <si>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</si>
  <si>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</si>
  <si>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</si>
  <si>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</si>
  <si>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</si>
  <si>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</si>
  <si>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</si>
  <si>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</si>
  <si>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</si>
  <si>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</si>
  <si>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</si>
  <si>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</si>
  <si>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</si>
  <si>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</si>
  <si>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</si>
  <si>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</si>
  <si>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</si>
  <si>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</si>
  <si>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</si>
  <si>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</si>
  <si>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</si>
  <si>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</si>
  <si>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</si>
  <si>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</si>
  <si>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</si>
  <si>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</si>
  <si>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</si>
  <si>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</si>
  <si>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</si>
  <si>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</si>
  <si>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</si>
  <si>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</si>
  <si>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</si>
  <si>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</si>
  <si>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</si>
  <si>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</si>
  <si>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</si>
  <si>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</si>
  <si>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</si>
  <si>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</si>
  <si>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</si>
  <si>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</si>
  <si>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</si>
  <si>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</si>
  <si>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</si>
  <si>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</si>
  <si>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</si>
  <si>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</si>
  <si>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</si>
  <si>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</si>
  <si>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</si>
  <si>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</si>
  <si>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</si>
  <si>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</si>
  <si>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</si>
  <si>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</si>
  <si>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</si>
  <si>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</si>
  <si>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</si>
  <si>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</si>
  <si>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</si>
  <si>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</si>
  <si>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</si>
  <si>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</si>
  <si>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</si>
  <si>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</si>
  <si>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</si>
  <si>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</si>
  <si>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</si>
  <si>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</si>
  <si>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</si>
  <si>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</si>
  <si>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</si>
  <si>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</si>
  <si>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</si>
  <si>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</si>
  <si>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</si>
  <si>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</si>
  <si>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</si>
  <si>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</si>
  <si>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</si>
  <si>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</si>
  <si>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</si>
  <si>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</si>
  <si>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</si>
  <si>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</si>
  <si>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</si>
  <si>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</si>
  <si>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</si>
  <si>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</si>
  <si>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</si>
  <si>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</si>
  <si>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</si>
  <si>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</si>
  <si>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</si>
  <si>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</si>
  <si>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</si>
  <si>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</si>
  <si>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</si>
  <si>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</si>
  <si>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</si>
  <si>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</si>
  <si>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</si>
  <si>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</si>
  <si>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</si>
  <si>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</si>
  <si>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</si>
  <si>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</si>
  <si>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</si>
  <si>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</si>
  <si>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</si>
  <si>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</si>
  <si>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</si>
  <si>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</si>
  <si>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</si>
  <si>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</si>
  <si>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</si>
  <si>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</si>
  <si>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</si>
  <si>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</si>
  <si>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</si>
  <si>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</si>
  <si>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</si>
  <si>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</si>
  <si>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</si>
  <si>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</si>
  <si>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</si>
  <si>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</si>
  <si>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</si>
  <si>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</si>
  <si>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</si>
  <si>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</si>
  <si>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</si>
  <si>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</si>
  <si>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</si>
  <si>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</si>
  <si>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</si>
  <si>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</si>
  <si>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</si>
  <si>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</si>
  <si>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</si>
  <si>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</si>
  <si>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</si>
  <si>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</si>
  <si>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</si>
  <si>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</si>
  <si>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</si>
  <si>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</si>
  <si>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</si>
  <si>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</si>
  <si>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</si>
  <si>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</si>
  <si>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</si>
  <si>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</si>
  <si>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</si>
  <si>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</si>
  <si>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</si>
  <si>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</si>
  <si>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</si>
  <si>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</si>
  <si>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</si>
  <si>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</si>
  <si>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</si>
  <si>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</si>
  <si>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</si>
  <si>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</si>
  <si>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</si>
  <si>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</si>
  <si>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</si>
  <si>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</si>
  <si>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</si>
  <si>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</si>
  <si>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</si>
  <si>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</si>
  <si>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</si>
  <si>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</si>
  <si>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</si>
  <si>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</si>
  <si>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</si>
  <si>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</si>
  <si>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</si>
  <si>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</si>
  <si>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</si>
  <si>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</si>
  <si>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</si>
  <si>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</si>
  <si>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</si>
  <si>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</si>
  <si>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</si>
  <si>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</si>
  <si>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</si>
  <si>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</si>
  <si>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</si>
  <si>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</si>
  <si>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</si>
  <si>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</si>
  <si>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</si>
  <si>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</si>
  <si>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</si>
  <si>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</si>
  <si>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</si>
  <si>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</si>
  <si>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</si>
  <si>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</si>
  <si>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</si>
  <si>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</si>
  <si>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</si>
  <si>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</si>
  <si>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</si>
  <si>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</si>
  <si>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</si>
  <si>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</si>
  <si>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</si>
  <si>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</si>
  <si>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</si>
  <si>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</si>
  <si>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</si>
  <si>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</si>
  <si>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</si>
  <si>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</si>
  <si>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</si>
  <si>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</si>
  <si>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</si>
  <si>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</si>
  <si>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</si>
  <si>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</si>
  <si>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</si>
  <si>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</si>
  <si>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</si>
  <si>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</si>
  <si>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</si>
  <si>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</si>
  <si>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</si>
  <si>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</si>
  <si>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</si>
  <si>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</si>
  <si>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</si>
  <si>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</si>
  <si>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</si>
  <si>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</si>
  <si>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</si>
  <si>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</si>
  <si>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</si>
  <si>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</si>
  <si>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</si>
  <si>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</si>
  <si>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</si>
  <si>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</si>
  <si>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</si>
  <si>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</si>
  <si>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</si>
  <si>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</si>
  <si>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</si>
  <si>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</si>
  <si>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</si>
  <si>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</si>
  <si>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</si>
  <si>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</si>
  <si>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</si>
  <si>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</si>
  <si>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</si>
  <si>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</si>
  <si>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</si>
  <si>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</si>
  <si>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</si>
  <si>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</si>
  <si>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</si>
  <si>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</si>
  <si>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</si>
  <si>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</si>
  <si>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</si>
  <si>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</si>
  <si>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</si>
  <si>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</si>
  <si>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</si>
  <si>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</si>
  <si>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</si>
  <si>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</si>
  <si>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</si>
  <si>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</si>
  <si>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</si>
  <si>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</si>
  <si>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</si>
  <si>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</si>
  <si>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</si>
  <si>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</si>
  <si>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</si>
  <si>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</si>
  <si>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</si>
  <si>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</si>
  <si>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</si>
  <si>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</si>
  <si>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</si>
  <si>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</si>
  <si>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</si>
  <si>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</si>
  <si>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</si>
  <si>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</si>
  <si>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</si>
  <si>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</si>
  <si>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</si>
  <si>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</si>
  <si>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</si>
  <si>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</si>
  <si>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</si>
  <si>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</si>
  <si>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</si>
  <si>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</si>
  <si>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</si>
  <si>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</si>
  <si>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</si>
  <si>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</si>
  <si>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</si>
  <si>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</si>
  <si>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</si>
  <si>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</si>
  <si>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</si>
  <si>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</si>
  <si>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</si>
  <si>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</si>
  <si>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</si>
  <si>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</si>
  <si>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</si>
  <si>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</si>
  <si>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</si>
  <si>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</si>
  <si>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</si>
  <si>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</si>
  <si>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</si>
  <si>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</si>
  <si>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</si>
  <si>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</si>
  <si>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</si>
  <si>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</si>
  <si>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</si>
  <si>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</si>
  <si>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</si>
  <si>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</si>
  <si>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</si>
  <si>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</si>
  <si>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</si>
  <si>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</si>
  <si>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</si>
  <si>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</si>
  <si>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</si>
  <si>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</si>
  <si>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</si>
  <si>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</si>
  <si>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</si>
  <si>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</si>
  <si>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</si>
  <si>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</si>
  <si>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</si>
  <si>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</si>
  <si>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</si>
  <si>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</si>
  <si>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</si>
  <si>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</si>
  <si>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</si>
  <si>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</si>
  <si>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</si>
  <si>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</si>
  <si>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</si>
  <si>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</si>
  <si>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</si>
  <si>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</si>
  <si>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</si>
  <si>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</si>
  <si>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</si>
  <si>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</si>
  <si>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</si>
  <si>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</si>
  <si>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</si>
  <si>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</si>
  <si>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</si>
  <si>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</si>
  <si>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</si>
  <si>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</si>
  <si>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</si>
  <si>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</si>
  <si>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</si>
  <si>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</si>
  <si>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</si>
  <si>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</si>
  <si>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</si>
  <si>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</si>
  <si>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</si>
  <si>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</si>
  <si>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</si>
  <si>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</si>
  <si>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</si>
  <si>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</si>
  <si>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</si>
  <si>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</si>
  <si>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</si>
  <si>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</si>
  <si>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</si>
  <si>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</si>
  <si>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</si>
  <si>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</si>
  <si>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</si>
  <si>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</si>
  <si>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</si>
  <si>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</si>
  <si>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</si>
  <si>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</si>
  <si>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</si>
  <si>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</si>
  <si>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</si>
  <si>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</si>
  <si>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</si>
  <si>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</si>
  <si>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</si>
  <si>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</si>
  <si>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</si>
  <si>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</si>
  <si>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</si>
  <si>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</si>
  <si>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</si>
  <si>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</si>
  <si>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</si>
  <si>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</si>
  <si>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</si>
  <si>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</si>
  <si>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</si>
  <si>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</si>
  <si>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</si>
  <si>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</si>
  <si>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</si>
  <si>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</si>
  <si>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</si>
  <si>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</si>
  <si>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</si>
  <si>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</si>
  <si>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</si>
  <si>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</si>
  <si>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</si>
  <si>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</si>
  <si>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</si>
  <si>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</si>
  <si>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</si>
  <si>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</si>
  <si>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</si>
  <si>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</si>
  <si>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</si>
  <si>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</si>
  <si>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Biológicos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</si>
  <si>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</si>
  <si>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</si>
  <si>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</si>
  <si>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</si>
  <si>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</si>
  <si>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</si>
  <si>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</si>
  <si>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</si>
  <si>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</si>
  <si>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</si>
  <si>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</si>
  <si>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</si>
  <si>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</si>
  <si>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</si>
  <si>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</si>
  <si>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</si>
  <si>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</si>
  <si>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</si>
  <si>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</si>
  <si>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</si>
  <si>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</si>
  <si>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</si>
  <si>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</si>
  <si>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</si>
  <si>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</si>
  <si>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</si>
  <si>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</si>
  <si>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</si>
  <si>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</si>
  <si>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</si>
  <si>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</si>
  <si>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</si>
  <si>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</si>
  <si>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</si>
  <si>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</si>
  <si>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</si>
  <si>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</si>
  <si>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</si>
  <si>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</si>
  <si>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</si>
  <si>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</si>
  <si>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</si>
  <si>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</si>
  <si>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</si>
  <si>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</si>
  <si>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</si>
  <si>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</si>
  <si>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</si>
  <si>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</si>
  <si>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</si>
  <si>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</si>
  <si>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</si>
  <si>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</si>
  <si>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</si>
  <si>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</si>
  <si>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</si>
  <si>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</si>
  <si>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</si>
  <si>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</si>
  <si>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</si>
  <si>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</si>
  <si>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</si>
  <si>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</si>
  <si>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</si>
  <si>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</si>
  <si>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</si>
  <si>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</si>
  <si>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</si>
  <si>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</si>
  <si>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</si>
  <si>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</si>
  <si>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</si>
  <si>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</si>
  <si>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</si>
  <si>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</si>
  <si>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</si>
  <si>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</si>
  <si>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</si>
  <si>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</si>
  <si>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</si>
  <si>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</si>
  <si>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</si>
  <si>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</si>
  <si>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</si>
  <si>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</si>
  <si>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</si>
  <si>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</si>
  <si>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</si>
  <si>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</si>
  <si>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</si>
  <si>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</si>
  <si>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</si>
  <si>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</si>
  <si>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</si>
  <si>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</si>
  <si>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</si>
  <si>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</si>
  <si>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</si>
  <si>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</si>
  <si>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</si>
  <si>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</si>
  <si>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</si>
  <si>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</si>
  <si>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</si>
  <si>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</si>
  <si>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</si>
  <si>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</si>
  <si>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</si>
  <si>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</si>
  <si>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</si>
  <si>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</si>
  <si>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</si>
  <si>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</si>
  <si>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</si>
  <si>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</si>
  <si>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</si>
  <si>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</si>
  <si>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</si>
  <si>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</si>
  <si>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</si>
  <si>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</si>
  <si>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</si>
  <si>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</si>
  <si>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</si>
  <si>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</si>
  <si>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</si>
  <si>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</si>
  <si>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</si>
  <si>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</si>
  <si>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</si>
  <si>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</si>
  <si>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</si>
  <si>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</si>
  <si>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</si>
  <si>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</si>
  <si>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</si>
  <si>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</si>
  <si>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</si>
  <si>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</si>
  <si>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</si>
  <si>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</si>
  <si>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</si>
  <si>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</si>
  <si>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</si>
  <si>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</si>
  <si>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</si>
  <si>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</si>
  <si>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</si>
  <si>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</si>
  <si>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</si>
  <si>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</si>
  <si>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</si>
  <si>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</si>
  <si>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</si>
  <si>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</si>
  <si>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</si>
  <si>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</si>
  <si>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</si>
  <si>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</si>
  <si>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</si>
  <si>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</si>
  <si>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</si>
  <si>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</si>
  <si>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</si>
  <si>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</si>
  <si>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</si>
  <si>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</si>
  <si>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</si>
  <si>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</si>
  <si>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</si>
  <si>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</si>
  <si>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</si>
  <si>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</si>
  <si>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</si>
  <si>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</si>
  <si>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</si>
  <si>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</si>
  <si>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</si>
  <si>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</si>
  <si>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</si>
  <si>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</si>
  <si>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</si>
  <si>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</si>
  <si>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</si>
  <si>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</si>
  <si>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</si>
  <si>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</si>
  <si>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</si>
  <si>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</si>
  <si>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</si>
  <si>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</si>
  <si>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</si>
  <si>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</si>
  <si>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</si>
  <si>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</si>
  <si>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</si>
  <si>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</si>
  <si>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</si>
  <si>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</si>
  <si>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</si>
  <si>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</si>
  <si>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</si>
  <si>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</si>
  <si>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</si>
  <si>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</si>
  <si>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</si>
  <si>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</si>
  <si>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</si>
  <si>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</si>
  <si>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</si>
  <si>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</si>
  <si>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</si>
  <si>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</si>
  <si>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</si>
  <si>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</si>
  <si>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</si>
  <si>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</si>
  <si>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</si>
  <si>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</si>
  <si>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</si>
  <si>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</si>
  <si>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</si>
  <si>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</si>
  <si>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</si>
  <si>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</si>
  <si>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</si>
  <si>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</si>
  <si>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</si>
  <si>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</si>
  <si>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</si>
  <si>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</si>
  <si>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</si>
  <si>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</si>
  <si>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</si>
  <si>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</si>
  <si>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</si>
  <si>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</si>
  <si>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</si>
  <si>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</si>
  <si>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</si>
  <si>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</si>
  <si>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</si>
  <si>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</si>
  <si>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</si>
  <si>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</si>
  <si>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</si>
  <si>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</si>
  <si>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</si>
  <si>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</si>
  <si>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</si>
  <si>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</si>
  <si>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</si>
  <si>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</si>
  <si>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</si>
  <si>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</si>
  <si>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</si>
  <si>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</si>
  <si>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</si>
  <si>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</si>
  <si>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</si>
  <si>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</si>
  <si>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</si>
  <si>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</si>
  <si>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</si>
  <si>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</si>
  <si>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</si>
  <si>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</si>
  <si>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</si>
  <si>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</si>
  <si>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</si>
  <si>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</si>
  <si>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</si>
  <si>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</si>
  <si>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</si>
  <si>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</si>
  <si>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</si>
  <si>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</si>
  <si>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</si>
  <si>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</si>
  <si>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</si>
  <si>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</si>
  <si>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</si>
  <si>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</si>
  <si>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</si>
  <si>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</si>
  <si>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</si>
  <si>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</si>
  <si>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</si>
  <si>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</si>
  <si>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</si>
  <si>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</si>
  <si>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</si>
  <si>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</si>
  <si>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</si>
  <si>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</si>
  <si>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</si>
  <si>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</si>
  <si>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</si>
  <si>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</si>
  <si>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</si>
  <si>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</si>
  <si>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</si>
  <si>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</si>
  <si>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</si>
  <si>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</si>
  <si>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</si>
  <si>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</si>
  <si>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</si>
  <si>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</si>
  <si>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</si>
  <si>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</si>
  <si>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</si>
  <si>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</si>
  <si>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</si>
  <si>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</si>
  <si>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</si>
  <si>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</si>
  <si>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</si>
  <si>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</si>
  <si>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</si>
  <si>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</si>
  <si>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</si>
  <si>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</si>
  <si>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</si>
  <si>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</si>
  <si>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</si>
  <si>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</si>
  <si>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</si>
  <si>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</si>
  <si>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</si>
  <si>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</si>
  <si>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</si>
  <si>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</si>
  <si>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</si>
  <si>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</si>
  <si>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</si>
  <si>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</si>
  <si>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</si>
  <si>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</si>
  <si>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</si>
  <si>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</si>
  <si>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</si>
  <si>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</si>
  <si>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</si>
  <si>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</si>
  <si>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</si>
  <si>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</si>
  <si>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</si>
  <si>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</si>
  <si>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</si>
  <si>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</si>
  <si>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</si>
  <si>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</si>
  <si>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</si>
  <si>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</si>
  <si>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</si>
  <si>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</si>
  <si>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</si>
  <si>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</si>
  <si>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</si>
  <si>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</si>
  <si>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</si>
  <si>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</si>
  <si>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</si>
  <si>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</si>
  <si>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</si>
  <si>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</si>
  <si>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</si>
  <si>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</si>
  <si>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</si>
  <si>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</si>
  <si>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</si>
  <si>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</si>
  <si>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</si>
  <si>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</si>
  <si>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</si>
  <si>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</si>
  <si>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</si>
  <si>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</si>
  <si>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</si>
  <si>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</si>
  <si>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</si>
  <si>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</si>
  <si>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</si>
  <si>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</si>
  <si>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</si>
  <si>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</si>
  <si>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</si>
  <si>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</si>
  <si>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</si>
  <si>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</si>
  <si>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</si>
  <si>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</si>
  <si>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</si>
  <si>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</si>
  <si>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</si>
  <si>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</si>
  <si>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</si>
  <si>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</si>
  <si>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</si>
  <si>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</si>
  <si>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</si>
  <si>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</si>
  <si>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</si>
  <si>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</si>
  <si>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</si>
  <si>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</si>
  <si>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</si>
  <si>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</si>
  <si>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</si>
  <si>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</si>
  <si>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</si>
  <si>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</si>
  <si>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</si>
  <si>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</si>
  <si>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</si>
  <si>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</si>
  <si>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</si>
  <si>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</si>
  <si>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</si>
  <si>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</si>
  <si>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</si>
  <si>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</si>
  <si>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</si>
  <si>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</si>
  <si>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</si>
  <si>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</si>
  <si>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</si>
  <si>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</si>
  <si>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</si>
  <si>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</si>
  <si>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</si>
  <si>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</si>
  <si>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</si>
  <si>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</si>
  <si>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</si>
  <si>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</si>
  <si>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</si>
  <si>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</si>
  <si>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</si>
  <si>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</si>
  <si>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</si>
  <si>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</si>
  <si>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</si>
  <si>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</si>
  <si>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</si>
  <si>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</si>
  <si>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</si>
  <si>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</si>
  <si>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</si>
  <si>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</si>
  <si>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</si>
  <si>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</si>
  <si>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</si>
  <si>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</si>
  <si>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</si>
  <si>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</si>
  <si>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</si>
  <si>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</si>
  <si>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</si>
  <si>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</si>
  <si>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</si>
  <si>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</si>
  <si>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</si>
  <si>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</si>
  <si>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</si>
  <si>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</si>
  <si>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</si>
  <si>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</si>
  <si>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</si>
  <si>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</si>
  <si>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</si>
  <si>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</si>
  <si>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</si>
  <si>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</si>
  <si>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</si>
  <si>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</si>
  <si>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</si>
  <si>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</si>
  <si>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</si>
  <si>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</si>
  <si>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 xml:space="preserve">Biológicos/Org e Extrato/Org - Produtos Aprovados para a Agricultura Orgânica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</si>
</sst>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$ &quot;* #,##0.00_);_(&quot;R$ &quot;* \(#,##0.00\);_(&quot;R$ &quot;* &quot;-&quot;??_);_(@_)"/>
    <numFmt numFmtId="165" formatCode="00000"/>
  </numFmts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155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20" fillId="0" borderId="0" xfId="2" applyFill="1" applyBorder="1" applyAlignment="1">
      <alignment horizontal="center"/>
    </xf>
    <xf numFmtId="0" fontId="0" fillId="0" borderId="0" xfId="0" applyNumberFormat="1" applyFill="1" applyBorder="1"/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15" fillId="6" borderId="13" xfId="0" applyFont="1" applyFill="1" applyBorder="1" applyAlignment="1">
      <alignment horizontal="center"/>
    </xf>
    <xf numFmtId="0" fontId="22" fillId="7" borderId="14" xfId="0" applyFont="1" applyFill="1" applyBorder="1" applyAlignment="1">
      <alignment horizontal="center"/>
    </xf>
    <xf numFmtId="0" fontId="22" fillId="7" borderId="15" xfId="0" applyFont="1" applyFill="1" applyBorder="1" applyAlignment="1">
      <alignment horizontal="center"/>
    </xf>
    <xf numFmtId="0" fontId="22" fillId="7" borderId="16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5" fillId="8" borderId="6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11" borderId="23" xfId="0" applyFont="1" applyFill="1" applyBorder="1" applyAlignment="1">
      <alignment horizontal="center"/>
    </xf>
    <xf numFmtId="0" fontId="6" fillId="11" borderId="23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0" fillId="12" borderId="0" xfId="0" applyFill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/>
    </xf>
    <xf numFmtId="0" fontId="15" fillId="6" borderId="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165" fontId="22" fillId="9" borderId="4" xfId="0" applyNumberFormat="1" applyFont="1" applyFill="1" applyBorder="1" applyAlignment="1">
      <alignment horizontal="center" vertical="center"/>
    </xf>
    <xf numFmtId="165" fontId="22" fillId="9" borderId="6" xfId="0" applyNumberFormat="1" applyFont="1" applyFill="1" applyBorder="1" applyAlignment="1">
      <alignment horizontal="center" vertical="center"/>
    </xf>
    <xf numFmtId="165" fontId="22" fillId="9" borderId="8" xfId="0" applyNumberFormat="1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/>
    </xf>
    <xf numFmtId="0" fontId="23" fillId="9" borderId="13" xfId="0" applyFont="1" applyFill="1" applyBorder="1" applyAlignment="1">
      <alignment horizontal="center"/>
    </xf>
    <xf numFmtId="0" fontId="24" fillId="7" borderId="19" xfId="0" applyFont="1" applyFill="1" applyBorder="1" applyAlignment="1">
      <alignment horizontal="center"/>
    </xf>
    <xf numFmtId="0" fontId="24" fillId="7" borderId="0" xfId="0" applyFont="1" applyFill="1" applyBorder="1" applyAlignment="1">
      <alignment horizontal="center"/>
    </xf>
    <xf numFmtId="0" fontId="23" fillId="9" borderId="20" xfId="0" applyFont="1" applyFill="1" applyBorder="1" applyAlignment="1">
      <alignment horizontal="center" vertical="center" wrapText="1"/>
    </xf>
    <xf numFmtId="0" fontId="23" fillId="9" borderId="0" xfId="0" applyFont="1" applyFill="1" applyBorder="1" applyAlignment="1">
      <alignment horizontal="center" vertical="center" wrapText="1"/>
    </xf>
    <xf numFmtId="0" fontId="0" fillId="0" borderId="0" xfId="0" applyAlignment="1"/>
    <xf numFmtId="0" fontId="4" fillId="0" borderId="0" xfId="0" applyFont="1" applyAlignment="1">
      <alignment horizontal="center"/>
    </xf>
    <xf numFmtId="0" fontId="23" fillId="9" borderId="17" xfId="0" applyFont="1" applyFill="1" applyBorder="1" applyAlignment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165" fontId="6" fillId="3" borderId="21" xfId="0" applyNumberFormat="1" applyFont="1" applyFill="1" applyBorder="1" applyAlignment="1">
      <alignment horizontal="center" vertical="center"/>
    </xf>
    <xf numFmtId="165" fontId="6" fillId="3" borderId="22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10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styles" Target="styles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calcChain" Target="calcChain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Total de Agrotóxicos Registrados nos últimos 12 anos</a:t>
            </a:r>
          </a:p>
        </c:rich>
      </c:tx>
      <c:layout>
        <c:manualLayout>
          <c:xMode val="edge"/>
          <c:yMode val="edge"/>
          <c:x val="6.6646892686443276E-2"/>
          <c:y val="2.03390920149922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428E-2"/>
          <c:y val="0.12542372881355859"/>
          <c:w val="0.94519131334022943"/>
          <c:h val="0.80508474576270905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7"/>
              <c:layout>
                <c:manualLayout>
                  <c:x val="6.9948526134566171E-4"/>
                  <c:y val="-0.251186618621824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Resumo!$B$20:$N$20</c:f>
              <c:numCache>
                <c:formatCode>General</c:formatCode>
                <c:ptCount val="13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0871968"/>
        <c:axId val="270872360"/>
      </c:barChart>
      <c:catAx>
        <c:axId val="27087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70872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087236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7087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Agrotóxicos Registrados nos últimos 12 anos</a:t>
            </a:r>
          </a:p>
        </c:rich>
      </c:tx>
      <c:layout>
        <c:manualLayout>
          <c:xMode val="edge"/>
          <c:yMode val="edge"/>
          <c:x val="0.1319224844587524"/>
          <c:y val="3.0899155753683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428E-2"/>
          <c:y val="0.12542372881355859"/>
          <c:w val="0.94519131334022943"/>
          <c:h val="0.757627118644070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37</c:v>
                </c:pt>
              </c:numCache>
            </c:numRef>
          </c:val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2</c:v>
                </c:pt>
              </c:numCache>
            </c:numRef>
          </c:val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7</c:v>
                </c:pt>
              </c:numCache>
            </c:numRef>
          </c:val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Biológicos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16</c:v>
                </c:pt>
                <c:pt idx="12">
                  <c:v>6</c:v>
                </c:pt>
              </c:numCache>
            </c:numRef>
          </c:val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Biológicos/Org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Resumo!$B$17:$N$17</c:f>
              <c:numCache>
                <c:formatCode>General</c:formatCode>
                <c:ptCount val="13"/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22</c:v>
                </c:pt>
                <c:pt idx="1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3884560"/>
        <c:axId val="313891616"/>
      </c:barChart>
      <c:catAx>
        <c:axId val="31388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91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3891616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84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957137138979043"/>
          <c:y val="0.93980034504240195"/>
          <c:w val="0.46085715349627637"/>
          <c:h val="3.5640744804657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Evolução de Registro de Produtos Biológicos em Relação a Produtos Químicos</a:t>
            </a:r>
          </a:p>
        </c:rich>
      </c:tx>
      <c:layout>
        <c:manualLayout>
          <c:xMode val="edge"/>
          <c:yMode val="edge"/>
          <c:x val="4.3639303231222455E-2"/>
          <c:y val="1.47913365029054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Resumo!$B$18:$N$18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13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29</c:v>
                </c:pt>
                <c:pt idx="11">
                  <c:v>39</c:v>
                </c:pt>
                <c:pt idx="12">
                  <c:v>7</c:v>
                </c:pt>
              </c:numCache>
            </c:numRef>
          </c:val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Resumo!$B$19:$N$19</c:f>
              <c:numCache>
                <c:formatCode>General</c:formatCode>
                <c:ptCount val="13"/>
                <c:pt idx="0">
                  <c:v>62</c:v>
                </c:pt>
                <c:pt idx="1">
                  <c:v>72</c:v>
                </c:pt>
                <c:pt idx="2">
                  <c:v>149</c:v>
                </c:pt>
                <c:pt idx="3">
                  <c:v>138</c:v>
                </c:pt>
                <c:pt idx="4">
                  <c:v>101</c:v>
                </c:pt>
                <c:pt idx="5">
                  <c:v>60</c:v>
                </c:pt>
                <c:pt idx="6">
                  <c:v>69</c:v>
                </c:pt>
                <c:pt idx="7">
                  <c:v>87</c:v>
                </c:pt>
                <c:pt idx="8">
                  <c:v>51</c:v>
                </c:pt>
                <c:pt idx="9">
                  <c:v>56</c:v>
                </c:pt>
                <c:pt idx="10">
                  <c:v>65</c:v>
                </c:pt>
                <c:pt idx="11">
                  <c:v>75</c:v>
                </c:pt>
                <c:pt idx="12">
                  <c:v>9</c:v>
                </c:pt>
              </c:numCache>
            </c:numRef>
          </c:val>
        </c:ser>
        <c:ser>
          <c:idx val="3"/>
          <c:order val="3"/>
          <c:tx>
            <c:strRef>
              <c:f>Resumo!#REF!</c:f>
              <c:strCache>
                <c:ptCount val="1"/>
                <c:pt idx="0">
                  <c:v>#REF!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313890048"/>
        <c:axId val="313886520"/>
      </c:barChart>
      <c:catAx>
        <c:axId val="31389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86520"/>
        <c:crosses val="autoZero"/>
        <c:auto val="1"/>
        <c:lblAlgn val="ctr"/>
        <c:lblOffset val="100"/>
        <c:noMultiLvlLbl val="0"/>
      </c:catAx>
      <c:valAx>
        <c:axId val="313886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389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142875</xdr:rowOff>
    </xdr:from>
    <xdr:to>
      <xdr:col>0</xdr:col>
      <xdr:colOff>1428750</xdr:colOff>
      <xdr:row>6</xdr:row>
      <xdr:rowOff>238125</xdr:rowOff>
    </xdr:to>
    <xdr:pic>
      <xdr:nvPicPr>
        <xdr:cNvPr id="31928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304800</xdr:colOff>
      <xdr:row>1</xdr:row>
      <xdr:rowOff>47625</xdr:rowOff>
    </xdr:from>
    <xdr:to>
      <xdr:col>12</xdr:col>
      <xdr:colOff>552450</xdr:colOff>
      <xdr:row>4</xdr:row>
      <xdr:rowOff>95250</xdr:rowOff>
    </xdr:to>
    <xdr:pic>
      <xdr:nvPicPr>
        <xdr:cNvPr id="31929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4825" y="209550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0.83284</cdr:x>
      <cdr:y>0</cdr:y>
    </cdr:from>
    <cdr:to>
      <cdr:x>1</cdr:x>
      <cdr:y>0.11278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723" y="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0.83284</cdr:x>
      <cdr:y>0.00905</cdr:y>
    </cdr:from>
    <cdr:to>
      <cdr:x>1</cdr:x>
      <cdr:y>0.12178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649" y="5080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0.8697</cdr:x>
      <cdr:y>0.00386</cdr:y>
    </cdr:from>
    <cdr:to>
      <cdr:x>0.98552</cdr:x>
      <cdr:y>0.08191</cdr:y>
    </cdr:to>
    <cdr:pic>
      <cdr:nvPicPr>
        <cdr:cNvPr id="2" name="Image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10525" y="21684"/>
          <a:ext cx="1066800" cy="43863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O40"/>
  <sheetViews>
    <sheetView showGridLines="0" tabSelected="1" zoomScaleNormal="100" workbookViewId="0">
      <selection activeCell="N9" sqref="N9"/>
    </sheetView>
  </sheetViews>
  <sheetFormatPr defaultRowHeight="12.75" x14ac:dyDescent="0.2"/>
  <cols>
    <col min="1" max="1" width="29.85546875" bestFit="1" customWidth="1"/>
    <col min="2" max="13" width="9.7109375" customWidth="1"/>
  </cols>
  <sheetData>
    <row r="2" spans="1:14" ht="15.75" x14ac:dyDescent="0.25">
      <c r="B2" s="143" t="s">
        <v>2367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32"/>
    </row>
    <row r="3" spans="1:14" ht="15.75" x14ac:dyDescent="0.25">
      <c r="B3" s="143" t="s">
        <v>2444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32"/>
    </row>
    <row r="4" spans="1:14" ht="15.75" x14ac:dyDescent="0.25">
      <c r="B4" s="143" t="s">
        <v>835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32"/>
    </row>
    <row r="5" spans="1:14" ht="15.75" x14ac:dyDescent="0.25">
      <c r="B5" s="143" t="s">
        <v>2497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32"/>
    </row>
    <row r="7" spans="1:14" ht="20.25" x14ac:dyDescent="0.3">
      <c r="A7" s="106"/>
      <c r="B7" s="138" t="s">
        <v>2366</v>
      </c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</row>
    <row r="8" spans="1:14" ht="15.75" thickBot="1" x14ac:dyDescent="0.3">
      <c r="A8" s="106"/>
      <c r="B8" s="108">
        <v>2005</v>
      </c>
      <c r="C8" s="109">
        <v>2006</v>
      </c>
      <c r="D8" s="109">
        <v>2007</v>
      </c>
      <c r="E8" s="109">
        <v>2008</v>
      </c>
      <c r="F8" s="109">
        <v>2009</v>
      </c>
      <c r="G8" s="109">
        <v>2010</v>
      </c>
      <c r="H8" s="109">
        <v>2011</v>
      </c>
      <c r="I8" s="109">
        <v>2012</v>
      </c>
      <c r="J8" s="109">
        <v>2013</v>
      </c>
      <c r="K8" s="109">
        <v>2014</v>
      </c>
      <c r="L8" s="110">
        <v>2015</v>
      </c>
      <c r="M8" s="110">
        <v>2016</v>
      </c>
      <c r="N8" s="110">
        <v>2017</v>
      </c>
    </row>
    <row r="9" spans="1:14" ht="15" x14ac:dyDescent="0.2">
      <c r="A9" s="111" t="s">
        <v>1204</v>
      </c>
      <c r="B9" s="112">
        <f>'2005'!I10</f>
        <v>2</v>
      </c>
      <c r="C9" s="112">
        <f>'2006'!I11</f>
        <v>12</v>
      </c>
      <c r="D9" s="112">
        <f>'2007'!I11</f>
        <v>33</v>
      </c>
      <c r="E9" s="112">
        <f>'2008'!I11</f>
        <v>41</v>
      </c>
      <c r="F9" s="112">
        <f>'2009'!I11</f>
        <v>27</v>
      </c>
      <c r="G9" s="112">
        <f>'2010'!I11</f>
        <v>35</v>
      </c>
      <c r="H9" s="112">
        <f>'2011'!I11</f>
        <v>62</v>
      </c>
      <c r="I9" s="112">
        <f>'2012'!I11</f>
        <v>64</v>
      </c>
      <c r="J9" s="112">
        <f>'2013'!$I$11</f>
        <v>45</v>
      </c>
      <c r="K9" s="112">
        <f>'2014'!$I$11</f>
        <v>80</v>
      </c>
      <c r="L9" s="112">
        <f>'2015'!$J$11</f>
        <v>43</v>
      </c>
      <c r="M9" s="113">
        <f>'2016'!$J$11</f>
        <v>160</v>
      </c>
      <c r="N9" s="113">
        <v>37</v>
      </c>
    </row>
    <row r="10" spans="1:14" ht="15" x14ac:dyDescent="0.2">
      <c r="A10" s="114" t="s">
        <v>1203</v>
      </c>
      <c r="B10" s="107">
        <f>'2005'!I11</f>
        <v>27</v>
      </c>
      <c r="C10" s="107">
        <f>'2006'!I12</f>
        <v>25</v>
      </c>
      <c r="D10" s="107">
        <f>'2007'!I12</f>
        <v>21</v>
      </c>
      <c r="E10" s="107">
        <f>'2008'!I12</f>
        <v>11</v>
      </c>
      <c r="F10" s="107">
        <f>'2009'!I12</f>
        <v>8</v>
      </c>
      <c r="G10" s="107">
        <f>'2010'!I12</f>
        <v>3</v>
      </c>
      <c r="H10" s="107">
        <f>'2011'!I12</f>
        <v>2</v>
      </c>
      <c r="I10" s="107">
        <f>'2012'!I12</f>
        <v>1</v>
      </c>
      <c r="J10" s="107">
        <f>'2013'!$I$12</f>
        <v>3</v>
      </c>
      <c r="K10" s="107">
        <f>'2014'!$I$12</f>
        <v>4</v>
      </c>
      <c r="L10" s="107">
        <f>'2015'!$J$12</f>
        <v>2</v>
      </c>
      <c r="M10" s="115">
        <f>'2016'!$J$12</f>
        <v>2</v>
      </c>
      <c r="N10" s="115">
        <v>0</v>
      </c>
    </row>
    <row r="11" spans="1:14" ht="15" x14ac:dyDescent="0.2">
      <c r="A11" s="114" t="s">
        <v>1202</v>
      </c>
      <c r="B11" s="107">
        <f>'2005'!I12</f>
        <v>62</v>
      </c>
      <c r="C11" s="107">
        <f>'2006'!I13</f>
        <v>66</v>
      </c>
      <c r="D11" s="107">
        <f>'2007'!I13</f>
        <v>130</v>
      </c>
      <c r="E11" s="107">
        <f>'2008'!I13</f>
        <v>136</v>
      </c>
      <c r="F11" s="107">
        <f>'2009'!I13</f>
        <v>52</v>
      </c>
      <c r="G11" s="107">
        <f>'2010'!I13</f>
        <v>32</v>
      </c>
      <c r="H11" s="107">
        <f>'2011'!I13</f>
        <v>20</v>
      </c>
      <c r="I11" s="107">
        <f>'2012'!I13</f>
        <v>15</v>
      </c>
      <c r="J11" s="107">
        <f>'2013'!$I$13</f>
        <v>23</v>
      </c>
      <c r="K11" s="107">
        <f>'2014'!$I$13</f>
        <v>23</v>
      </c>
      <c r="L11" s="107">
        <f>'2015'!$J$13</f>
        <v>15</v>
      </c>
      <c r="M11" s="115">
        <f>'2016'!$J$13</f>
        <v>28</v>
      </c>
      <c r="N11" s="115">
        <v>2</v>
      </c>
    </row>
    <row r="12" spans="1:14" ht="15" x14ac:dyDescent="0.2">
      <c r="A12" s="114" t="s">
        <v>1201</v>
      </c>
      <c r="B12" s="107">
        <f>'2005'!I13</f>
        <v>0</v>
      </c>
      <c r="C12" s="107">
        <f>'2006'!I14</f>
        <v>6</v>
      </c>
      <c r="D12" s="107">
        <f>'2007'!I14</f>
        <v>19</v>
      </c>
      <c r="E12" s="107">
        <f>'2008'!I14</f>
        <v>2</v>
      </c>
      <c r="F12" s="107">
        <f>'2009'!I14</f>
        <v>49</v>
      </c>
      <c r="G12" s="107">
        <f>'2010'!I14</f>
        <v>28</v>
      </c>
      <c r="H12" s="107">
        <f>'2011'!I14</f>
        <v>49</v>
      </c>
      <c r="I12" s="107">
        <f>'2012'!I14</f>
        <v>72</v>
      </c>
      <c r="J12" s="107">
        <f>'2013'!$I$14</f>
        <v>28</v>
      </c>
      <c r="K12" s="107">
        <f>'2014'!$I$14</f>
        <v>33</v>
      </c>
      <c r="L12" s="107">
        <f>'2015'!$J$14</f>
        <v>50</v>
      </c>
      <c r="M12" s="115">
        <f>'2016'!$J$14</f>
        <v>47</v>
      </c>
      <c r="N12" s="115">
        <v>7</v>
      </c>
    </row>
    <row r="13" spans="1:14" ht="15" x14ac:dyDescent="0.2">
      <c r="A13" s="114" t="s">
        <v>1200</v>
      </c>
      <c r="B13" s="107">
        <f>'2005'!I14</f>
        <v>0</v>
      </c>
      <c r="C13" s="107">
        <f>'2006'!I15</f>
        <v>1</v>
      </c>
      <c r="D13" s="107">
        <f>'2007'!I15</f>
        <v>0</v>
      </c>
      <c r="E13" s="107">
        <f>'2008'!I15</f>
        <v>0</v>
      </c>
      <c r="F13" s="107">
        <f>'2009'!I15</f>
        <v>0</v>
      </c>
      <c r="G13" s="107">
        <f>'2010'!I15</f>
        <v>2</v>
      </c>
      <c r="H13" s="107">
        <f>'2011'!I15</f>
        <v>0</v>
      </c>
      <c r="I13" s="107">
        <f>'2012'!I15</f>
        <v>0</v>
      </c>
      <c r="J13" s="107">
        <f>'2013'!$I$15</f>
        <v>0</v>
      </c>
      <c r="K13" s="107">
        <f>'2014'!$I$15</f>
        <v>0</v>
      </c>
      <c r="L13" s="107">
        <f>'2015'!$J$15</f>
        <v>0</v>
      </c>
      <c r="M13" s="115">
        <f>'2016'!$J$15</f>
        <v>1</v>
      </c>
      <c r="N13" s="115">
        <v>0</v>
      </c>
    </row>
    <row r="14" spans="1:14" ht="15" x14ac:dyDescent="0.2">
      <c r="A14" s="114" t="s">
        <v>254</v>
      </c>
      <c r="B14" s="107">
        <f>'2005'!I15</f>
        <v>0</v>
      </c>
      <c r="C14" s="107">
        <f>'2006'!I16</f>
        <v>0</v>
      </c>
      <c r="D14" s="107">
        <f>'2007'!I16</f>
        <v>0</v>
      </c>
      <c r="E14" s="107">
        <f>'2008'!I16</f>
        <v>1</v>
      </c>
      <c r="F14" s="107">
        <f>'2009'!I16</f>
        <v>1</v>
      </c>
      <c r="G14" s="107">
        <f>'2010'!I16</f>
        <v>4</v>
      </c>
      <c r="H14" s="107">
        <f>'2011'!I16</f>
        <v>10</v>
      </c>
      <c r="I14" s="107">
        <f>'2012'!I16</f>
        <v>4</v>
      </c>
      <c r="J14" s="107">
        <f>'2013'!$I$16</f>
        <v>5</v>
      </c>
      <c r="K14" s="107">
        <f>'2014'!$I$17</f>
        <v>0</v>
      </c>
      <c r="L14" s="107">
        <f>'2015'!$J$16</f>
        <v>5</v>
      </c>
      <c r="M14" s="115">
        <f>'2016'!$J$16</f>
        <v>16</v>
      </c>
      <c r="N14" s="115">
        <v>6</v>
      </c>
    </row>
    <row r="15" spans="1:14" ht="15" x14ac:dyDescent="0.2">
      <c r="A15" s="114" t="s">
        <v>2443</v>
      </c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>
        <f>'2015'!J17</f>
        <v>1</v>
      </c>
      <c r="M15" s="115">
        <f>'2016'!$J$17</f>
        <v>0</v>
      </c>
      <c r="N15" s="115">
        <v>0</v>
      </c>
    </row>
    <row r="16" spans="1:14" ht="15" x14ac:dyDescent="0.2">
      <c r="A16" s="114" t="s">
        <v>2783</v>
      </c>
      <c r="B16" s="107"/>
      <c r="C16" s="107"/>
      <c r="D16" s="107"/>
      <c r="E16" s="107"/>
      <c r="F16" s="107"/>
      <c r="G16" s="107"/>
      <c r="H16" s="107"/>
      <c r="I16" s="107"/>
      <c r="J16" s="107">
        <f>'2013'!$I$17</f>
        <v>1</v>
      </c>
      <c r="K16" s="107">
        <f>'2014'!$I$16</f>
        <v>1</v>
      </c>
      <c r="L16" s="107"/>
      <c r="M16" s="115">
        <f>'2016'!$J$18</f>
        <v>1</v>
      </c>
      <c r="N16" s="115">
        <v>0</v>
      </c>
    </row>
    <row r="17" spans="1:15" ht="15" x14ac:dyDescent="0.2">
      <c r="A17" s="114" t="s">
        <v>2362</v>
      </c>
      <c r="B17" s="107"/>
      <c r="C17" s="107"/>
      <c r="D17" s="107"/>
      <c r="E17" s="107"/>
      <c r="F17" s="107"/>
      <c r="G17" s="107"/>
      <c r="H17" s="107">
        <f>'2011'!I17</f>
        <v>3</v>
      </c>
      <c r="I17" s="107">
        <f>'2012'!I17</f>
        <v>12</v>
      </c>
      <c r="J17" s="107">
        <f>'2013'!$I$18</f>
        <v>5</v>
      </c>
      <c r="K17" s="107">
        <f>'2014'!$I$18</f>
        <v>7</v>
      </c>
      <c r="L17" s="107">
        <f>'2015'!$J$18</f>
        <v>23</v>
      </c>
      <c r="M17" s="115">
        <f>'2016'!$J$19</f>
        <v>22</v>
      </c>
      <c r="N17" s="115">
        <v>1</v>
      </c>
    </row>
    <row r="18" spans="1:15" ht="15" x14ac:dyDescent="0.25">
      <c r="A18" s="114" t="s">
        <v>2364</v>
      </c>
      <c r="B18" s="116">
        <f>SUM(B14:B17)</f>
        <v>0</v>
      </c>
      <c r="C18" s="116">
        <f t="shared" ref="C18:L18" si="0">SUM(C14:C17)</f>
        <v>0</v>
      </c>
      <c r="D18" s="116">
        <f t="shared" si="0"/>
        <v>0</v>
      </c>
      <c r="E18" s="116">
        <f t="shared" si="0"/>
        <v>1</v>
      </c>
      <c r="F18" s="116">
        <f t="shared" si="0"/>
        <v>1</v>
      </c>
      <c r="G18" s="116">
        <f t="shared" si="0"/>
        <v>4</v>
      </c>
      <c r="H18" s="116">
        <f t="shared" si="0"/>
        <v>13</v>
      </c>
      <c r="I18" s="116">
        <f t="shared" si="0"/>
        <v>16</v>
      </c>
      <c r="J18" s="116">
        <f t="shared" si="0"/>
        <v>11</v>
      </c>
      <c r="K18" s="116">
        <f t="shared" si="0"/>
        <v>8</v>
      </c>
      <c r="L18" s="116">
        <f t="shared" si="0"/>
        <v>29</v>
      </c>
      <c r="M18" s="117">
        <f>SUM(M14:M17)</f>
        <v>39</v>
      </c>
      <c r="N18" s="117">
        <v>7</v>
      </c>
    </row>
    <row r="19" spans="1:15" ht="15.75" thickBot="1" x14ac:dyDescent="0.3">
      <c r="A19" s="114" t="s">
        <v>2365</v>
      </c>
      <c r="B19" s="116">
        <f>SUM(B11:B12)</f>
        <v>62</v>
      </c>
      <c r="C19" s="116">
        <f t="shared" ref="C19:L19" si="1">SUM(C11:C12)</f>
        <v>72</v>
      </c>
      <c r="D19" s="116">
        <f t="shared" si="1"/>
        <v>149</v>
      </c>
      <c r="E19" s="116">
        <f t="shared" si="1"/>
        <v>138</v>
      </c>
      <c r="F19" s="116">
        <f t="shared" si="1"/>
        <v>101</v>
      </c>
      <c r="G19" s="116">
        <f t="shared" si="1"/>
        <v>60</v>
      </c>
      <c r="H19" s="116">
        <f t="shared" si="1"/>
        <v>69</v>
      </c>
      <c r="I19" s="116">
        <f t="shared" si="1"/>
        <v>87</v>
      </c>
      <c r="J19" s="116">
        <f t="shared" si="1"/>
        <v>51</v>
      </c>
      <c r="K19" s="116">
        <f t="shared" si="1"/>
        <v>56</v>
      </c>
      <c r="L19" s="116">
        <f t="shared" si="1"/>
        <v>65</v>
      </c>
      <c r="M19" s="117">
        <f>SUM(M11:M12)</f>
        <v>75</v>
      </c>
      <c r="N19" s="117">
        <v>9</v>
      </c>
    </row>
    <row r="20" spans="1:15" ht="15.75" thickBot="1" x14ac:dyDescent="0.25">
      <c r="A20" s="129" t="s">
        <v>2845</v>
      </c>
      <c r="B20" s="130">
        <f t="shared" ref="B20:G20" si="2">SUM(B9:B14)</f>
        <v>91</v>
      </c>
      <c r="C20" s="130">
        <f t="shared" si="2"/>
        <v>110</v>
      </c>
      <c r="D20" s="130">
        <f t="shared" si="2"/>
        <v>203</v>
      </c>
      <c r="E20" s="130">
        <f t="shared" si="2"/>
        <v>191</v>
      </c>
      <c r="F20" s="130">
        <f t="shared" si="2"/>
        <v>137</v>
      </c>
      <c r="G20" s="130">
        <f t="shared" si="2"/>
        <v>104</v>
      </c>
      <c r="H20" s="130">
        <f t="shared" ref="H20:N20" si="3">SUM(H9:H17)</f>
        <v>146</v>
      </c>
      <c r="I20" s="130">
        <f t="shared" si="3"/>
        <v>168</v>
      </c>
      <c r="J20" s="130">
        <f t="shared" si="3"/>
        <v>110</v>
      </c>
      <c r="K20" s="130">
        <f t="shared" si="3"/>
        <v>148</v>
      </c>
      <c r="L20" s="130">
        <f t="shared" si="3"/>
        <v>139</v>
      </c>
      <c r="M20" s="131">
        <f t="shared" ref="M20" si="4">SUM(M9:M17)</f>
        <v>277</v>
      </c>
      <c r="N20" s="131">
        <v>53</v>
      </c>
    </row>
    <row r="21" spans="1:15" ht="15" thickBot="1" x14ac:dyDescent="0.25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</row>
    <row r="22" spans="1:15" ht="14.25" x14ac:dyDescent="0.2">
      <c r="A22" s="133" t="s">
        <v>1028</v>
      </c>
      <c r="B22" s="144" t="s">
        <v>1029</v>
      </c>
      <c r="C22" s="144"/>
      <c r="D22" s="144"/>
      <c r="E22" s="144"/>
      <c r="F22" s="144" t="s">
        <v>1031</v>
      </c>
      <c r="G22" s="144"/>
      <c r="H22" s="144"/>
      <c r="I22" s="140" t="s">
        <v>2846</v>
      </c>
      <c r="J22" s="141"/>
      <c r="K22" s="141"/>
      <c r="L22" s="141"/>
      <c r="M22" s="141"/>
      <c r="N22" s="142"/>
    </row>
    <row r="23" spans="1:15" ht="14.25" x14ac:dyDescent="0.2">
      <c r="A23" s="134"/>
      <c r="B23" s="137" t="s">
        <v>1030</v>
      </c>
      <c r="C23" s="137"/>
      <c r="D23" s="137"/>
      <c r="E23" s="137"/>
      <c r="F23" s="137" t="s">
        <v>1200</v>
      </c>
      <c r="G23" s="137"/>
      <c r="H23" s="137"/>
      <c r="I23" s="140"/>
      <c r="J23" s="141"/>
      <c r="K23" s="141"/>
      <c r="L23" s="141"/>
      <c r="M23" s="141"/>
      <c r="N23" s="142"/>
    </row>
    <row r="24" spans="1:15" ht="15" thickBot="1" x14ac:dyDescent="0.25">
      <c r="A24" s="135"/>
      <c r="B24" s="136" t="s">
        <v>1205</v>
      </c>
      <c r="C24" s="136"/>
      <c r="D24" s="136"/>
      <c r="E24" s="136"/>
      <c r="F24" s="136"/>
      <c r="G24" s="136"/>
      <c r="H24" s="136"/>
      <c r="I24" s="140"/>
      <c r="J24" s="141"/>
      <c r="K24" s="141"/>
      <c r="L24" s="141"/>
      <c r="M24" s="141"/>
      <c r="N24" s="142"/>
    </row>
    <row r="28" spans="1:15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</row>
    <row r="29" spans="1:15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</row>
    <row r="30" spans="1:15" x14ac:dyDescent="0.2">
      <c r="A30" s="97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8"/>
      <c r="M30" s="98"/>
      <c r="N30" s="97"/>
      <c r="O30" s="97"/>
    </row>
    <row r="31" spans="1:15" x14ac:dyDescent="0.2">
      <c r="A31" s="97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7"/>
      <c r="M31" s="97"/>
      <c r="N31" s="97"/>
      <c r="O31" s="97"/>
    </row>
    <row r="32" spans="1:15" ht="15" x14ac:dyDescent="0.25">
      <c r="A32" s="97"/>
      <c r="B32" s="97"/>
      <c r="C32" s="97"/>
      <c r="D32" s="97"/>
      <c r="E32" s="97"/>
      <c r="F32" s="97"/>
      <c r="G32" s="99"/>
      <c r="H32" s="99"/>
      <c r="I32" s="99"/>
      <c r="J32" s="99"/>
      <c r="K32" s="99"/>
      <c r="L32" s="97"/>
      <c r="M32" s="97"/>
      <c r="N32" s="97"/>
      <c r="O32" s="97"/>
    </row>
    <row r="33" spans="1:15" x14ac:dyDescent="0.2">
      <c r="A33" s="97"/>
      <c r="B33" s="97"/>
      <c r="C33" s="97"/>
      <c r="D33" s="97"/>
      <c r="E33" s="100"/>
      <c r="F33" s="97"/>
      <c r="G33" s="97"/>
      <c r="H33" s="97"/>
      <c r="I33" s="97"/>
      <c r="J33" s="97"/>
      <c r="K33" s="97"/>
      <c r="L33" s="97"/>
      <c r="M33" s="97"/>
      <c r="N33" s="97"/>
      <c r="O33" s="97"/>
    </row>
    <row r="34" spans="1:15" x14ac:dyDescent="0.2">
      <c r="A34" s="97"/>
      <c r="B34" s="97"/>
      <c r="C34" s="97"/>
      <c r="D34" s="97"/>
      <c r="E34" s="100"/>
      <c r="F34" s="97"/>
      <c r="G34" s="97"/>
      <c r="H34" s="97"/>
      <c r="I34" s="97"/>
      <c r="J34" s="97"/>
      <c r="K34" s="97"/>
      <c r="L34" s="97"/>
      <c r="M34" s="97"/>
      <c r="N34" s="97"/>
      <c r="O34" s="97"/>
    </row>
    <row r="35" spans="1:15" hidden="1" x14ac:dyDescent="0.2">
      <c r="A35" s="97"/>
      <c r="B35" s="97"/>
      <c r="C35" s="97"/>
      <c r="D35" s="97"/>
      <c r="E35" s="100"/>
      <c r="F35" s="97"/>
      <c r="G35" s="97"/>
      <c r="H35" s="97"/>
      <c r="I35" s="97"/>
      <c r="J35" s="97"/>
      <c r="K35" s="97"/>
      <c r="L35" s="97"/>
      <c r="M35" s="97"/>
      <c r="N35" s="97"/>
      <c r="O35" s="97"/>
    </row>
    <row r="36" spans="1:15" hidden="1" x14ac:dyDescent="0.2">
      <c r="A36" s="97"/>
      <c r="B36" s="97"/>
      <c r="C36" s="97"/>
      <c r="D36" s="97"/>
      <c r="E36" s="100"/>
      <c r="F36" s="97"/>
      <c r="G36" s="97"/>
      <c r="H36" s="97"/>
      <c r="I36" s="97"/>
      <c r="J36" s="97"/>
      <c r="K36" s="97"/>
      <c r="L36" s="97"/>
      <c r="M36" s="97"/>
      <c r="N36" s="97"/>
      <c r="O36" s="97"/>
    </row>
    <row r="37" spans="1:15" x14ac:dyDescent="0.2">
      <c r="A37" s="97"/>
      <c r="B37" s="97"/>
      <c r="C37" s="97"/>
      <c r="D37" s="97"/>
      <c r="E37" s="100"/>
      <c r="F37" s="97"/>
      <c r="G37" s="97"/>
      <c r="H37" s="97"/>
      <c r="I37" s="97"/>
      <c r="J37" s="97"/>
      <c r="K37" s="97"/>
      <c r="L37" s="97"/>
      <c r="M37" s="97"/>
      <c r="N37" s="97"/>
      <c r="O37" s="97"/>
    </row>
    <row r="38" spans="1:15" x14ac:dyDescent="0.2">
      <c r="A38" s="97"/>
      <c r="B38" s="97"/>
      <c r="C38" s="97"/>
      <c r="D38" s="97"/>
      <c r="E38" s="100"/>
      <c r="F38" s="97"/>
      <c r="G38" s="97"/>
      <c r="H38" s="97"/>
      <c r="I38" s="97"/>
      <c r="J38" s="97"/>
      <c r="K38" s="97"/>
      <c r="L38" s="97"/>
      <c r="M38" s="97"/>
      <c r="N38" s="97"/>
      <c r="O38" s="97"/>
    </row>
    <row r="39" spans="1:15" x14ac:dyDescent="0.2">
      <c r="D39" s="63"/>
      <c r="E39" s="63"/>
      <c r="F39" s="63"/>
      <c r="G39" s="63"/>
    </row>
    <row r="40" spans="1:15" x14ac:dyDescent="0.2">
      <c r="D40" s="63"/>
      <c r="E40" s="63"/>
      <c r="F40" s="63"/>
      <c r="G40" s="63"/>
    </row>
  </sheetData>
  <mergeCells count="12">
    <mergeCell ref="B2:L2"/>
    <mergeCell ref="B3:L3"/>
    <mergeCell ref="B4:L4"/>
    <mergeCell ref="B5:L5"/>
    <mergeCell ref="B22:E22"/>
    <mergeCell ref="F22:H22"/>
    <mergeCell ref="A22:A24"/>
    <mergeCell ref="B24:H24"/>
    <mergeCell ref="B23:E23"/>
    <mergeCell ref="F23:H23"/>
    <mergeCell ref="B7:N7"/>
    <mergeCell ref="I22:N24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54"/>
  <sheetViews>
    <sheetView workbookViewId="0">
      <selection activeCell="A9" sqref="A9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hidden="1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idden="1" x14ac:dyDescent="0.2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hidden="1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hidden="1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hidden="1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hidden="1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hidden="1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hidden="1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hidden="1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idden="1" x14ac:dyDescent="0.2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hidden="1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hidden="1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hidden="1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hidden="1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hidden="1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hidden="1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hidden="1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hidden="1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hidden="1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hidden="1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hidden="1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hidden="1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hidden="1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hidden="1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hidden="1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hidden="1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hidden="1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hidden="1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hidden="1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hidden="1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hidden="1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hidden="1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hidden="1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hidden="1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hidden="1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hidden="1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hidden="1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hidden="1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hidden="1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hidden="1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hidden="1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hidden="1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hidden="1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hidden="1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hidden="1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hidden="1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hidden="1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hidden="1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hidden="1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hidden="1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hidden="1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hidden="1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hidden="1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hidden="1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hidden="1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hidden="1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hidden="1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hidden="1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hidden="1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hidden="1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hidden="1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hidden="1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hidden="1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hidden="1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hidden="1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hidden="1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hidden="1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hidden="1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hidden="1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hidden="1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hidden="1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hidden="1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hidden="1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hidden="1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hidden="1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hidden="1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hidden="1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hidden="1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hidden="1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hidden="1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hidden="1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hidden="1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hidden="1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hidden="1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hidden="1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hidden="1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hidden="1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hidden="1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hidden="1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hidden="1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hidden="1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hidden="1" x14ac:dyDescent="0.2">
      <c r="A100" s="68">
        <v>9211</v>
      </c>
      <c r="B100" s="69" t="s">
        <v>656</v>
      </c>
      <c r="C100" s="71" t="s">
        <v>251</v>
      </c>
      <c r="D100" s="71" t="s">
        <v>2363</v>
      </c>
      <c r="E100" s="69" t="s">
        <v>495</v>
      </c>
      <c r="F100" s="70">
        <v>40806</v>
      </c>
    </row>
    <row r="101" spans="1:6" hidden="1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hidden="1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hidden="1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hidden="1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hidden="1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hidden="1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hidden="1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hidden="1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hidden="1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hidden="1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hidden="1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hidden="1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hidden="1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hidden="1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hidden="1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hidden="1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hidden="1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hidden="1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hidden="1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hidden="1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hidden="1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hidden="1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hidden="1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hidden="1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hidden="1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hidden="1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hidden="1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hidden="1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hidden="1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hidden="1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hidden="1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hidden="1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hidden="1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hidden="1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hidden="1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hidden="1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hidden="1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hidden="1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hidden="1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hidden="1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hidden="1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hidden="1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hidden="1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hidden="1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hidden="1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hidden="1" x14ac:dyDescent="0.2">
      <c r="A146" s="68">
        <v>13911</v>
      </c>
      <c r="B146" s="69" t="s">
        <v>763</v>
      </c>
      <c r="C146" s="71" t="s">
        <v>251</v>
      </c>
      <c r="D146" s="71" t="s">
        <v>2363</v>
      </c>
      <c r="E146" s="69" t="s">
        <v>764</v>
      </c>
      <c r="F146" s="70">
        <v>40900</v>
      </c>
    </row>
    <row r="147" spans="1:6" hidden="1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hidden="1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hidden="1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hidden="1" x14ac:dyDescent="0.2">
      <c r="A151" s="68">
        <v>14411</v>
      </c>
      <c r="B151" s="69" t="s">
        <v>770</v>
      </c>
      <c r="C151" s="71" t="s">
        <v>251</v>
      </c>
      <c r="D151" s="71" t="s">
        <v>2363</v>
      </c>
      <c r="E151" s="69" t="s">
        <v>771</v>
      </c>
      <c r="F151" s="70">
        <v>40905</v>
      </c>
    </row>
    <row r="152" spans="1:6" hidden="1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hidden="1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hidden="1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>
    <filterColumn colId="0">
      <filters>
        <filter val="14111"/>
      </filters>
    </filterColumn>
  </autoFilter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45" t="s">
        <v>833</v>
      </c>
      <c r="C1" s="145"/>
      <c r="D1" s="145"/>
      <c r="E1" s="145"/>
      <c r="F1" s="10"/>
    </row>
    <row r="2" spans="1:9" x14ac:dyDescent="0.2">
      <c r="B2" s="145" t="s">
        <v>834</v>
      </c>
      <c r="C2" s="145"/>
      <c r="D2" s="145"/>
      <c r="E2" s="145"/>
      <c r="F2" s="10"/>
    </row>
    <row r="3" spans="1:9" x14ac:dyDescent="0.2">
      <c r="B3" s="145" t="s">
        <v>835</v>
      </c>
      <c r="C3" s="145"/>
      <c r="D3" s="145"/>
      <c r="E3" s="145"/>
      <c r="F3" s="10"/>
    </row>
    <row r="4" spans="1:9" x14ac:dyDescent="0.2">
      <c r="B4" s="145" t="s">
        <v>2497</v>
      </c>
      <c r="C4" s="145"/>
      <c r="D4" s="145"/>
      <c r="E4" s="145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9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80" t="s">
        <v>251</v>
      </c>
      <c r="D32" s="79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9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9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1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1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1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9" t="s">
        <v>505</v>
      </c>
      <c r="C112" s="82" t="s">
        <v>1696</v>
      </c>
      <c r="D112" s="82" t="s">
        <v>862</v>
      </c>
      <c r="E112" s="79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45" t="s">
        <v>833</v>
      </c>
      <c r="C1" s="145"/>
      <c r="D1" s="145"/>
      <c r="E1" s="145"/>
      <c r="F1" s="37"/>
    </row>
    <row r="2" spans="1:9" x14ac:dyDescent="0.2">
      <c r="B2" s="145" t="s">
        <v>834</v>
      </c>
      <c r="C2" s="145"/>
      <c r="D2" s="145"/>
      <c r="E2" s="145"/>
      <c r="F2" s="37"/>
    </row>
    <row r="3" spans="1:9" x14ac:dyDescent="0.2">
      <c r="B3" s="145" t="s">
        <v>835</v>
      </c>
      <c r="C3" s="145"/>
      <c r="D3" s="145"/>
      <c r="E3" s="145"/>
      <c r="F3" s="37"/>
    </row>
    <row r="4" spans="1:9" x14ac:dyDescent="0.2">
      <c r="B4" s="145" t="s">
        <v>2497</v>
      </c>
      <c r="C4" s="145"/>
      <c r="D4" s="145"/>
      <c r="E4" s="145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9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9" t="s">
        <v>267</v>
      </c>
      <c r="D135" s="79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workbookViewId="0">
      <selection activeCell="K23" sqref="K23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37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37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37"/>
      <c r="G3" s="10"/>
      <c r="H3" s="7"/>
    </row>
    <row r="4" spans="1:9" x14ac:dyDescent="0.2">
      <c r="B4" s="145" t="s">
        <v>2497</v>
      </c>
      <c r="C4" s="145"/>
      <c r="D4" s="145"/>
      <c r="E4" s="145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104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3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4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3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3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8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3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8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3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104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3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3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8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4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104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4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8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3" t="s">
        <v>2239</v>
      </c>
      <c r="D73" s="22" t="s">
        <v>863</v>
      </c>
      <c r="E73" s="88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9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3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3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8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8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3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8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3" t="s">
        <v>1671</v>
      </c>
      <c r="D84" s="22" t="s">
        <v>862</v>
      </c>
      <c r="E84" s="64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104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3" t="s">
        <v>2247</v>
      </c>
      <c r="D92" s="22" t="s">
        <v>863</v>
      </c>
      <c r="E92" s="88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3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3" t="s">
        <v>2236</v>
      </c>
      <c r="D96" s="22" t="s">
        <v>863</v>
      </c>
      <c r="E96" s="83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4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3" t="s">
        <v>595</v>
      </c>
      <c r="D105" s="22" t="s">
        <v>1027</v>
      </c>
      <c r="E105" s="88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8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3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8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4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3" t="s">
        <v>595</v>
      </c>
      <c r="D111" s="22" t="s">
        <v>863</v>
      </c>
      <c r="E111" s="88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3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3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104" t="s">
        <v>1139</v>
      </c>
      <c r="D120" s="22" t="s">
        <v>862</v>
      </c>
      <c r="E120" s="88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3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3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3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3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104" t="s">
        <v>1139</v>
      </c>
      <c r="D136" s="22" t="s">
        <v>863</v>
      </c>
      <c r="E136" s="88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4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104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104" t="s">
        <v>1139</v>
      </c>
      <c r="D143" s="22" t="s">
        <v>862</v>
      </c>
      <c r="E143" s="88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9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3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4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4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4" t="s">
        <v>1891</v>
      </c>
      <c r="D163" s="22" t="s">
        <v>863</v>
      </c>
      <c r="E163" s="88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4" t="s">
        <v>1891</v>
      </c>
      <c r="D164" s="22" t="s">
        <v>863</v>
      </c>
      <c r="E164" s="88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3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3" t="s">
        <v>1671</v>
      </c>
      <c r="D166" s="22" t="s">
        <v>863</v>
      </c>
      <c r="E166" s="64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3" t="s">
        <v>1671</v>
      </c>
      <c r="D167" s="22" t="s">
        <v>863</v>
      </c>
      <c r="E167" s="64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4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3" t="s">
        <v>1671</v>
      </c>
      <c r="D171" s="22" t="s">
        <v>863</v>
      </c>
      <c r="E171" s="64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3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3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9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103" t="s">
        <v>2233</v>
      </c>
      <c r="D191" s="45" t="s">
        <v>863</v>
      </c>
      <c r="E191" s="88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6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103" t="s">
        <v>2244</v>
      </c>
      <c r="D196" s="45" t="s">
        <v>863</v>
      </c>
      <c r="E196" s="88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103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103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F2" sqref="F2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8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8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104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104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6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8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6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9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8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8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104" t="s">
        <v>1139</v>
      </c>
      <c r="D42" s="23" t="s">
        <v>863</v>
      </c>
      <c r="E42" s="64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104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104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104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9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8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6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9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4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6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2" t="s">
        <v>2220</v>
      </c>
      <c r="D66" s="23" t="s">
        <v>1199</v>
      </c>
      <c r="E66" s="64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2" t="s">
        <v>2220</v>
      </c>
      <c r="D67" s="23" t="s">
        <v>1199</v>
      </c>
      <c r="E67" s="64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9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9" t="s">
        <v>2226</v>
      </c>
      <c r="D71" s="23" t="s">
        <v>863</v>
      </c>
      <c r="E71" s="64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104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8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9" t="s">
        <v>2211</v>
      </c>
      <c r="D79" s="23" t="s">
        <v>863</v>
      </c>
      <c r="E79" s="88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3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9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9" t="s">
        <v>2230</v>
      </c>
      <c r="D89" s="23" t="s">
        <v>863</v>
      </c>
      <c r="E89" s="88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8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9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9" t="s">
        <v>2243</v>
      </c>
      <c r="D104" s="23" t="s">
        <v>863</v>
      </c>
      <c r="E104" s="88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9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8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8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8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8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9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4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2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104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9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8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8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104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3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8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3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104" t="s">
        <v>1139</v>
      </c>
      <c r="D135" s="23" t="s">
        <v>863</v>
      </c>
      <c r="E135" s="64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9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104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8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104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6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9" t="s">
        <v>2226</v>
      </c>
      <c r="D152" s="23" t="s">
        <v>863</v>
      </c>
      <c r="E152" s="64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4" t="s">
        <v>195</v>
      </c>
      <c r="D153" s="23" t="s">
        <v>862</v>
      </c>
      <c r="E153" s="88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104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4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6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4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4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4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3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3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3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9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4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9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4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8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8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3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4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3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4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8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4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4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149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9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104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9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8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8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9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8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104" t="s">
        <v>1139</v>
      </c>
      <c r="D27" s="23" t="s">
        <v>863</v>
      </c>
      <c r="E27" s="64" t="s">
        <v>877</v>
      </c>
      <c r="F27" s="24">
        <v>38806</v>
      </c>
    </row>
    <row r="28" spans="1:9" x14ac:dyDescent="0.2">
      <c r="A28" s="31">
        <v>2006</v>
      </c>
      <c r="B28" s="79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4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9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4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104" t="s">
        <v>1139</v>
      </c>
      <c r="D39" s="23" t="s">
        <v>863</v>
      </c>
      <c r="E39" s="64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6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9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3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9" t="s">
        <v>2238</v>
      </c>
      <c r="D48" s="23" t="s">
        <v>863</v>
      </c>
      <c r="E48" s="88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9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8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4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9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9" t="s">
        <v>2211</v>
      </c>
      <c r="D70" s="23" t="s">
        <v>863</v>
      </c>
      <c r="E70" s="88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8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4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9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104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9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8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104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4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104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9" t="s">
        <v>2212</v>
      </c>
      <c r="D102" s="23" t="s">
        <v>863</v>
      </c>
      <c r="E102" s="88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9" t="s">
        <v>2245</v>
      </c>
      <c r="D104" s="23" t="s">
        <v>863</v>
      </c>
      <c r="E104" s="88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8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104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104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8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8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8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4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4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4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9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9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8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8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4" t="s">
        <v>1807</v>
      </c>
      <c r="D38" s="23" t="s">
        <v>863</v>
      </c>
      <c r="E38" s="88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4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8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9" t="s">
        <v>2221</v>
      </c>
      <c r="D57" s="23" t="s">
        <v>863</v>
      </c>
      <c r="E57" s="64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9" t="s">
        <v>2221</v>
      </c>
      <c r="D58" s="23" t="s">
        <v>863</v>
      </c>
      <c r="E58" s="64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8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104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104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4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9" t="s">
        <v>2240</v>
      </c>
      <c r="D69" s="23" t="s">
        <v>863</v>
      </c>
      <c r="E69" s="88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104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8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4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104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8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1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8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8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7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34" sqref="E34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10"/>
      <c r="I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10"/>
      <c r="I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10"/>
      <c r="I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9">
        <v>2798</v>
      </c>
      <c r="B7" s="9" t="s">
        <v>1966</v>
      </c>
      <c r="C7" s="79" t="s">
        <v>1947</v>
      </c>
      <c r="D7" s="88" t="s">
        <v>1968</v>
      </c>
      <c r="E7" s="9" t="s">
        <v>1959</v>
      </c>
      <c r="F7" s="91">
        <v>41635</v>
      </c>
      <c r="G7" s="90" t="s">
        <v>2373</v>
      </c>
      <c r="H7" s="1" t="s">
        <v>1955</v>
      </c>
      <c r="I7" s="1" t="s">
        <v>1971</v>
      </c>
    </row>
    <row r="8" spans="1:9" x14ac:dyDescent="0.2">
      <c r="A8" s="89">
        <v>699</v>
      </c>
      <c r="B8" s="9" t="s">
        <v>1969</v>
      </c>
      <c r="C8" s="88" t="s">
        <v>1970</v>
      </c>
      <c r="D8" s="88" t="s">
        <v>1968</v>
      </c>
      <c r="E8" s="9" t="s">
        <v>795</v>
      </c>
      <c r="F8" s="91">
        <v>41486</v>
      </c>
      <c r="G8" s="90" t="s">
        <v>2373</v>
      </c>
      <c r="H8" s="1" t="s">
        <v>1955</v>
      </c>
      <c r="I8" s="1" t="s">
        <v>1971</v>
      </c>
    </row>
    <row r="9" spans="1:9" x14ac:dyDescent="0.2">
      <c r="A9" s="89">
        <v>16812</v>
      </c>
      <c r="B9" s="88" t="s">
        <v>241</v>
      </c>
      <c r="C9" s="88" t="s">
        <v>1972</v>
      </c>
      <c r="D9" s="88" t="s">
        <v>1968</v>
      </c>
      <c r="E9" s="88" t="s">
        <v>812</v>
      </c>
      <c r="F9" s="91">
        <v>41486</v>
      </c>
      <c r="G9" s="90" t="s">
        <v>2373</v>
      </c>
      <c r="H9" s="1" t="s">
        <v>1955</v>
      </c>
      <c r="I9" s="1" t="s">
        <v>1973</v>
      </c>
    </row>
    <row r="10" spans="1:9" x14ac:dyDescent="0.2">
      <c r="A10" s="89">
        <v>6107</v>
      </c>
      <c r="B10" s="88" t="s">
        <v>1974</v>
      </c>
      <c r="C10" s="88" t="s">
        <v>1458</v>
      </c>
      <c r="D10" s="88" t="s">
        <v>1968</v>
      </c>
      <c r="E10" s="88" t="s">
        <v>812</v>
      </c>
      <c r="F10" s="91">
        <v>41568</v>
      </c>
      <c r="G10" s="90" t="s">
        <v>2373</v>
      </c>
      <c r="H10" s="1" t="s">
        <v>1955</v>
      </c>
      <c r="I10" s="1" t="s">
        <v>1975</v>
      </c>
    </row>
    <row r="11" spans="1:9" x14ac:dyDescent="0.2">
      <c r="A11" s="89">
        <v>6107</v>
      </c>
      <c r="B11" s="88" t="s">
        <v>1974</v>
      </c>
      <c r="C11" s="88" t="s">
        <v>1458</v>
      </c>
      <c r="D11" s="88" t="s">
        <v>1968</v>
      </c>
      <c r="E11" s="88" t="s">
        <v>812</v>
      </c>
      <c r="F11" s="91">
        <v>41508</v>
      </c>
      <c r="G11" s="90" t="s">
        <v>2373</v>
      </c>
      <c r="H11" s="1" t="s">
        <v>1955</v>
      </c>
      <c r="I11" s="1" t="s">
        <v>1971</v>
      </c>
    </row>
    <row r="12" spans="1:9" x14ac:dyDescent="0.2">
      <c r="A12" s="89">
        <v>1578899</v>
      </c>
      <c r="B12" s="88" t="s">
        <v>1976</v>
      </c>
      <c r="C12" s="88" t="s">
        <v>636</v>
      </c>
      <c r="D12" s="88" t="s">
        <v>1968</v>
      </c>
      <c r="E12" s="88" t="s">
        <v>812</v>
      </c>
      <c r="F12" s="91">
        <v>41486</v>
      </c>
      <c r="G12" s="90" t="s">
        <v>2373</v>
      </c>
      <c r="H12" s="1" t="s">
        <v>1955</v>
      </c>
      <c r="I12" s="1" t="s">
        <v>1977</v>
      </c>
    </row>
    <row r="13" spans="1:9" x14ac:dyDescent="0.2">
      <c r="A13" s="89">
        <v>18107</v>
      </c>
      <c r="B13" s="88" t="s">
        <v>1978</v>
      </c>
      <c r="C13" s="88" t="s">
        <v>1979</v>
      </c>
      <c r="D13" s="88" t="s">
        <v>1968</v>
      </c>
      <c r="E13" s="88" t="s">
        <v>812</v>
      </c>
      <c r="F13" s="91">
        <v>41486</v>
      </c>
      <c r="G13" s="90" t="s">
        <v>2373</v>
      </c>
      <c r="H13" s="1" t="s">
        <v>1955</v>
      </c>
      <c r="I13" s="1" t="s">
        <v>1980</v>
      </c>
    </row>
    <row r="14" spans="1:9" x14ac:dyDescent="0.2">
      <c r="A14" s="89">
        <v>858901</v>
      </c>
      <c r="B14" s="88" t="s">
        <v>1273</v>
      </c>
      <c r="C14" s="79" t="s">
        <v>1947</v>
      </c>
      <c r="D14" s="88" t="s">
        <v>1968</v>
      </c>
      <c r="E14" s="88" t="s">
        <v>178</v>
      </c>
      <c r="F14" s="91">
        <v>41450</v>
      </c>
      <c r="G14" s="90" t="s">
        <v>2373</v>
      </c>
      <c r="H14" s="1" t="s">
        <v>1955</v>
      </c>
      <c r="I14" s="1" t="s">
        <v>1971</v>
      </c>
    </row>
    <row r="15" spans="1:9" x14ac:dyDescent="0.2">
      <c r="A15" s="89">
        <v>7798</v>
      </c>
      <c r="B15" s="88" t="s">
        <v>1981</v>
      </c>
      <c r="C15" s="88" t="s">
        <v>1164</v>
      </c>
      <c r="D15" s="88" t="s">
        <v>1968</v>
      </c>
      <c r="E15" s="88" t="s">
        <v>795</v>
      </c>
      <c r="F15" s="91">
        <v>41533</v>
      </c>
      <c r="G15" s="90" t="s">
        <v>2373</v>
      </c>
      <c r="H15" s="1" t="s">
        <v>1955</v>
      </c>
      <c r="I15" s="1" t="s">
        <v>1982</v>
      </c>
    </row>
    <row r="16" spans="1:9" x14ac:dyDescent="0.2">
      <c r="A16" s="89">
        <v>9109</v>
      </c>
      <c r="B16" s="88" t="s">
        <v>60</v>
      </c>
      <c r="C16" s="88" t="s">
        <v>732</v>
      </c>
      <c r="D16" s="88" t="s">
        <v>1968</v>
      </c>
      <c r="E16" s="88" t="s">
        <v>1722</v>
      </c>
      <c r="F16" s="91">
        <v>41486</v>
      </c>
      <c r="G16" s="90" t="s">
        <v>2373</v>
      </c>
      <c r="H16" s="1" t="s">
        <v>1955</v>
      </c>
      <c r="I16" s="1" t="s">
        <v>1982</v>
      </c>
    </row>
    <row r="17" spans="1:9" x14ac:dyDescent="0.2">
      <c r="A17" s="89">
        <v>2506</v>
      </c>
      <c r="B17" s="88" t="s">
        <v>1983</v>
      </c>
      <c r="C17" s="88" t="s">
        <v>1984</v>
      </c>
      <c r="D17" s="88" t="s">
        <v>1968</v>
      </c>
      <c r="E17" s="88" t="s">
        <v>803</v>
      </c>
      <c r="F17" s="91">
        <v>41450</v>
      </c>
      <c r="G17" s="90" t="s">
        <v>2373</v>
      </c>
      <c r="H17" s="1" t="s">
        <v>1955</v>
      </c>
      <c r="I17" s="1" t="s">
        <v>1982</v>
      </c>
    </row>
    <row r="18" spans="1:9" x14ac:dyDescent="0.2">
      <c r="A18" s="89">
        <v>6095</v>
      </c>
      <c r="B18" s="88" t="s">
        <v>1985</v>
      </c>
      <c r="C18" s="88" t="s">
        <v>1947</v>
      </c>
      <c r="D18" s="88" t="s">
        <v>1968</v>
      </c>
      <c r="E18" s="88" t="s">
        <v>874</v>
      </c>
      <c r="F18" s="91"/>
      <c r="G18" s="90" t="s">
        <v>2373</v>
      </c>
      <c r="H18" s="1" t="s">
        <v>1955</v>
      </c>
      <c r="I18" s="1" t="s">
        <v>1982</v>
      </c>
    </row>
    <row r="19" spans="1:9" x14ac:dyDescent="0.2">
      <c r="A19" s="89">
        <v>1608491</v>
      </c>
      <c r="B19" s="88" t="s">
        <v>1986</v>
      </c>
      <c r="C19" s="88" t="s">
        <v>1947</v>
      </c>
      <c r="D19" s="88" t="s">
        <v>1968</v>
      </c>
      <c r="E19" s="88" t="s">
        <v>874</v>
      </c>
      <c r="F19" s="91"/>
      <c r="G19" s="90" t="s">
        <v>2373</v>
      </c>
      <c r="H19" s="1" t="s">
        <v>1955</v>
      </c>
      <c r="I19" s="1" t="s">
        <v>1982</v>
      </c>
    </row>
    <row r="20" spans="1:9" x14ac:dyDescent="0.2">
      <c r="A20" s="89">
        <v>458791</v>
      </c>
      <c r="B20" s="88" t="s">
        <v>1997</v>
      </c>
      <c r="C20" s="88" t="s">
        <v>1947</v>
      </c>
      <c r="D20" s="88" t="s">
        <v>1968</v>
      </c>
      <c r="E20" s="88" t="s">
        <v>1987</v>
      </c>
      <c r="F20" s="91"/>
      <c r="G20" s="90" t="s">
        <v>2373</v>
      </c>
      <c r="H20" s="1" t="s">
        <v>1955</v>
      </c>
      <c r="I20" s="1" t="s">
        <v>1982</v>
      </c>
    </row>
    <row r="21" spans="1:9" x14ac:dyDescent="0.2">
      <c r="A21" s="89">
        <v>610</v>
      </c>
      <c r="B21" s="88" t="s">
        <v>1988</v>
      </c>
      <c r="C21" s="88" t="s">
        <v>1989</v>
      </c>
      <c r="D21" s="88" t="s">
        <v>1968</v>
      </c>
      <c r="E21" s="88" t="s">
        <v>1722</v>
      </c>
      <c r="F21" s="91">
        <v>41449</v>
      </c>
      <c r="G21" s="90" t="s">
        <v>2373</v>
      </c>
      <c r="H21" s="1" t="s">
        <v>1955</v>
      </c>
      <c r="I21" s="64" t="s">
        <v>1990</v>
      </c>
    </row>
    <row r="22" spans="1:9" x14ac:dyDescent="0.2">
      <c r="A22" s="89">
        <v>5898</v>
      </c>
      <c r="B22" s="88" t="s">
        <v>1991</v>
      </c>
      <c r="C22" s="88" t="s">
        <v>1992</v>
      </c>
      <c r="D22" s="88" t="s">
        <v>1968</v>
      </c>
      <c r="E22" s="88" t="s">
        <v>878</v>
      </c>
      <c r="F22" s="91" t="s">
        <v>2010</v>
      </c>
      <c r="G22" s="90" t="s">
        <v>2373</v>
      </c>
      <c r="H22" s="1" t="s">
        <v>1955</v>
      </c>
      <c r="I22" s="1" t="s">
        <v>1982</v>
      </c>
    </row>
    <row r="23" spans="1:9" x14ac:dyDescent="0.2">
      <c r="A23" s="89">
        <v>291</v>
      </c>
      <c r="B23" s="88" t="s">
        <v>1993</v>
      </c>
      <c r="C23" s="88" t="s">
        <v>1947</v>
      </c>
      <c r="D23" s="88" t="s">
        <v>1968</v>
      </c>
      <c r="E23" s="88" t="s">
        <v>178</v>
      </c>
      <c r="F23" s="91">
        <v>41458</v>
      </c>
      <c r="G23" s="90" t="s">
        <v>2373</v>
      </c>
      <c r="H23" s="1" t="s">
        <v>1955</v>
      </c>
      <c r="I23" s="1" t="s">
        <v>1982</v>
      </c>
    </row>
    <row r="24" spans="1:9" x14ac:dyDescent="0.2">
      <c r="A24" s="89">
        <v>3013</v>
      </c>
      <c r="B24" s="88" t="s">
        <v>1788</v>
      </c>
      <c r="C24" s="88" t="s">
        <v>732</v>
      </c>
      <c r="D24" s="88" t="s">
        <v>1968</v>
      </c>
      <c r="E24" s="88" t="s">
        <v>1722</v>
      </c>
      <c r="F24" s="91">
        <v>41564</v>
      </c>
      <c r="G24" s="90" t="s">
        <v>2373</v>
      </c>
      <c r="H24" s="1" t="s">
        <v>1955</v>
      </c>
      <c r="I24" s="1" t="s">
        <v>1982</v>
      </c>
    </row>
    <row r="25" spans="1:9" x14ac:dyDescent="0.2">
      <c r="A25" s="89">
        <v>6894</v>
      </c>
      <c r="B25" s="88" t="s">
        <v>2009</v>
      </c>
      <c r="C25" s="88" t="s">
        <v>1994</v>
      </c>
      <c r="D25" s="88" t="s">
        <v>1968</v>
      </c>
      <c r="E25" s="88" t="s">
        <v>1856</v>
      </c>
      <c r="F25" s="91">
        <v>41628</v>
      </c>
      <c r="G25" s="90" t="s">
        <v>2373</v>
      </c>
      <c r="H25" s="1" t="s">
        <v>1955</v>
      </c>
      <c r="I25" s="1" t="s">
        <v>1982</v>
      </c>
    </row>
    <row r="26" spans="1:9" x14ac:dyDescent="0.2">
      <c r="A26" s="89"/>
    </row>
    <row r="27" spans="1:9" x14ac:dyDescent="0.2">
      <c r="A27" s="89"/>
    </row>
    <row r="28" spans="1:9" x14ac:dyDescent="0.2">
      <c r="A28" s="89"/>
    </row>
    <row r="29" spans="1:9" x14ac:dyDescent="0.2">
      <c r="A29" s="89"/>
      <c r="B29" s="146" t="s">
        <v>2374</v>
      </c>
      <c r="C29" s="146"/>
    </row>
    <row r="30" spans="1:9" x14ac:dyDescent="0.2">
      <c r="A30" s="89"/>
    </row>
    <row r="31" spans="1:9" x14ac:dyDescent="0.2">
      <c r="A31" s="89"/>
    </row>
    <row r="32" spans="1:9" x14ac:dyDescent="0.2">
      <c r="A32" s="89"/>
    </row>
    <row r="33" spans="1:7" x14ac:dyDescent="0.2">
      <c r="A33" s="89"/>
    </row>
    <row r="34" spans="1:7" x14ac:dyDescent="0.2">
      <c r="A34" s="89"/>
    </row>
    <row r="35" spans="1:7" x14ac:dyDescent="0.2">
      <c r="A35" s="89"/>
    </row>
    <row r="36" spans="1:7" x14ac:dyDescent="0.2">
      <c r="A36" s="89"/>
      <c r="B36" s="88"/>
      <c r="C36" s="88"/>
      <c r="D36" s="88"/>
      <c r="E36" s="88"/>
      <c r="F36" s="91"/>
      <c r="G36" s="91"/>
    </row>
    <row r="37" spans="1:7" x14ac:dyDescent="0.2">
      <c r="A37" s="89"/>
      <c r="B37" s="88"/>
      <c r="C37" s="88"/>
      <c r="D37" s="88"/>
      <c r="E37" s="88"/>
      <c r="F37" s="91"/>
      <c r="G37" s="91"/>
    </row>
    <row r="38" spans="1:7" x14ac:dyDescent="0.2">
      <c r="A38" s="89"/>
      <c r="B38" s="88"/>
      <c r="C38" s="88"/>
      <c r="D38" s="88"/>
      <c r="E38" s="88"/>
      <c r="F38" s="91"/>
      <c r="G38" s="91"/>
    </row>
    <row r="39" spans="1:7" x14ac:dyDescent="0.2">
      <c r="A39" s="89"/>
      <c r="B39" s="88"/>
      <c r="C39" s="9"/>
      <c r="D39" s="88"/>
      <c r="E39" s="88"/>
      <c r="F39" s="90"/>
      <c r="G39" s="90"/>
    </row>
    <row r="40" spans="1:7" x14ac:dyDescent="0.2">
      <c r="A40" s="89"/>
      <c r="B40" s="88"/>
      <c r="C40" s="9"/>
      <c r="D40" s="88"/>
      <c r="E40" s="88"/>
      <c r="F40" s="90"/>
      <c r="G40" s="90"/>
    </row>
    <row r="41" spans="1:7" x14ac:dyDescent="0.2">
      <c r="A41" s="89"/>
      <c r="B41" s="88"/>
      <c r="C41" s="88"/>
      <c r="D41" s="88"/>
      <c r="E41" s="88"/>
      <c r="F41" s="91"/>
      <c r="G41" s="91"/>
    </row>
    <row r="42" spans="1:7" x14ac:dyDescent="0.2">
      <c r="A42" s="89"/>
      <c r="B42" s="88"/>
      <c r="C42" s="88"/>
      <c r="D42" s="88"/>
      <c r="E42" s="88"/>
      <c r="F42" s="91"/>
      <c r="G42" s="91"/>
    </row>
    <row r="43" spans="1:7" x14ac:dyDescent="0.2">
      <c r="A43" s="89"/>
      <c r="B43" s="88"/>
      <c r="C43" s="88"/>
      <c r="D43" s="88"/>
      <c r="E43" s="90"/>
      <c r="F43" s="91"/>
      <c r="G43" s="91"/>
    </row>
    <row r="44" spans="1:7" x14ac:dyDescent="0.2">
      <c r="A44" s="89"/>
      <c r="B44" s="88"/>
      <c r="C44" s="88"/>
      <c r="D44" s="88"/>
      <c r="E44" s="88"/>
      <c r="F44" s="91"/>
      <c r="G44" s="91"/>
    </row>
    <row r="45" spans="1:7" x14ac:dyDescent="0.2">
      <c r="A45" s="89"/>
      <c r="B45" s="88"/>
      <c r="C45" s="88"/>
      <c r="D45" s="88"/>
      <c r="E45" s="88"/>
      <c r="F45" s="91"/>
      <c r="G45" s="91"/>
    </row>
    <row r="46" spans="1:7" x14ac:dyDescent="0.2">
      <c r="A46" s="89"/>
      <c r="B46" s="9"/>
      <c r="C46" s="9"/>
      <c r="D46" s="9"/>
      <c r="E46" s="9"/>
      <c r="F46" s="91"/>
      <c r="G46" s="91"/>
    </row>
    <row r="47" spans="1:7" x14ac:dyDescent="0.2">
      <c r="A47" s="89"/>
      <c r="B47" s="9"/>
      <c r="C47" s="9"/>
      <c r="D47" s="9"/>
      <c r="E47" s="9"/>
      <c r="F47" s="91"/>
      <c r="G47" s="91"/>
    </row>
    <row r="48" spans="1:7" x14ac:dyDescent="0.2">
      <c r="A48" s="89"/>
      <c r="B48" s="9"/>
      <c r="C48" s="91"/>
      <c r="D48" s="9"/>
      <c r="E48" s="9"/>
      <c r="F48" s="91"/>
      <c r="G48" s="91"/>
    </row>
    <row r="49" spans="1:7" x14ac:dyDescent="0.2">
      <c r="A49" s="89"/>
      <c r="B49" s="9"/>
      <c r="C49" s="91"/>
      <c r="D49" s="9"/>
      <c r="E49" s="9"/>
      <c r="F49" s="91"/>
      <c r="G49" s="91"/>
    </row>
    <row r="50" spans="1:7" x14ac:dyDescent="0.2">
      <c r="A50" s="89"/>
      <c r="B50" s="9"/>
      <c r="C50" s="9"/>
      <c r="D50" s="9"/>
      <c r="E50" s="9"/>
      <c r="F50" s="91"/>
      <c r="G50" s="91"/>
    </row>
    <row r="51" spans="1:7" x14ac:dyDescent="0.2">
      <c r="A51" s="89"/>
      <c r="B51" s="9"/>
      <c r="C51" s="9"/>
      <c r="D51" s="9"/>
      <c r="E51" s="9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88"/>
      <c r="D53" s="88"/>
      <c r="E53" s="88"/>
      <c r="F53" s="91"/>
      <c r="G53" s="91"/>
    </row>
    <row r="54" spans="1:7" x14ac:dyDescent="0.2">
      <c r="A54" s="89"/>
      <c r="B54" s="88"/>
      <c r="C54" s="88"/>
      <c r="D54" s="88"/>
      <c r="E54" s="88"/>
      <c r="F54" s="91"/>
      <c r="G54" s="91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88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88"/>
      <c r="C60" s="88"/>
      <c r="D60" s="88"/>
      <c r="E60" s="88"/>
      <c r="F60" s="91"/>
      <c r="G60" s="91"/>
    </row>
    <row r="61" spans="1:7" x14ac:dyDescent="0.2">
      <c r="A61" s="89"/>
      <c r="B61" s="88"/>
      <c r="C61" s="88"/>
      <c r="D61" s="88"/>
      <c r="E61" s="88"/>
      <c r="F61" s="91"/>
      <c r="G61" s="91"/>
    </row>
    <row r="62" spans="1:7" x14ac:dyDescent="0.2">
      <c r="A62" s="89"/>
      <c r="B62" s="88"/>
      <c r="C62" s="88"/>
      <c r="D62" s="88"/>
      <c r="E62" s="88"/>
      <c r="F62" s="91"/>
      <c r="G62" s="91"/>
    </row>
    <row r="63" spans="1:7" x14ac:dyDescent="0.2">
      <c r="A63" s="89"/>
      <c r="B63" s="88"/>
      <c r="C63" s="88"/>
      <c r="D63" s="88"/>
      <c r="E63" s="88"/>
      <c r="F63" s="91"/>
      <c r="G63" s="91"/>
    </row>
    <row r="64" spans="1:7" x14ac:dyDescent="0.2">
      <c r="A64" s="89"/>
      <c r="B64" s="88"/>
      <c r="C64" s="88"/>
      <c r="D64" s="88"/>
      <c r="E64" s="88"/>
      <c r="F64" s="91"/>
      <c r="G64" s="91"/>
    </row>
    <row r="65" spans="1:7" x14ac:dyDescent="0.2">
      <c r="A65" s="89"/>
      <c r="B65" s="88"/>
      <c r="C65" s="88"/>
      <c r="D65" s="88"/>
      <c r="E65" s="88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4"/>
      <c r="C81" s="64"/>
      <c r="E81" s="64"/>
      <c r="F81" s="62"/>
      <c r="G81" s="62"/>
    </row>
    <row r="82" spans="1:9" x14ac:dyDescent="0.2">
      <c r="B82" s="64"/>
      <c r="C82" s="64"/>
      <c r="D82" s="64"/>
      <c r="E82" s="64"/>
      <c r="F82" s="62"/>
      <c r="G82" s="62"/>
    </row>
    <row r="83" spans="1:9" x14ac:dyDescent="0.2">
      <c r="B83" s="64"/>
      <c r="C83" s="64"/>
      <c r="D83" s="64"/>
      <c r="E83" s="64"/>
      <c r="F83" s="62"/>
      <c r="G83" s="62"/>
    </row>
    <row r="84" spans="1:9" x14ac:dyDescent="0.2">
      <c r="B84" s="64"/>
      <c r="C84" s="64"/>
      <c r="D84" s="64"/>
      <c r="E84" s="64"/>
      <c r="F84" s="62"/>
      <c r="G84" s="62"/>
    </row>
    <row r="85" spans="1:9" x14ac:dyDescent="0.2">
      <c r="B85" s="64"/>
      <c r="C85" s="64"/>
      <c r="E85" s="64"/>
      <c r="F85" s="62"/>
      <c r="G85" s="62"/>
    </row>
    <row r="86" spans="1:9" x14ac:dyDescent="0.2">
      <c r="B86" s="64"/>
      <c r="C86" s="64"/>
      <c r="E86" s="64"/>
      <c r="F86" s="62"/>
      <c r="G86" s="62"/>
    </row>
    <row r="87" spans="1:9" x14ac:dyDescent="0.2">
      <c r="B87" s="64"/>
      <c r="C87" s="64"/>
      <c r="E87" s="64"/>
      <c r="F87" s="62"/>
      <c r="G87" s="62"/>
    </row>
    <row r="88" spans="1:9" x14ac:dyDescent="0.2">
      <c r="A88" s="65"/>
      <c r="B88" s="66"/>
      <c r="C88" s="66"/>
      <c r="D88" s="66"/>
      <c r="E88" s="66"/>
      <c r="F88" s="67"/>
      <c r="G88" s="67"/>
      <c r="H88" s="66"/>
      <c r="I88" s="66"/>
    </row>
    <row r="89" spans="1:9" x14ac:dyDescent="0.2">
      <c r="A89" s="65"/>
      <c r="B89" s="66"/>
      <c r="C89" s="66"/>
      <c r="D89" s="66"/>
      <c r="E89" s="66"/>
      <c r="F89" s="67"/>
      <c r="G89" s="67"/>
      <c r="H89" s="66"/>
      <c r="I89" s="66"/>
    </row>
    <row r="90" spans="1:9" x14ac:dyDescent="0.2">
      <c r="A90" s="65"/>
      <c r="B90" s="66"/>
      <c r="C90" s="66"/>
      <c r="D90" s="66"/>
      <c r="E90" s="66"/>
      <c r="F90" s="67"/>
      <c r="G90" s="67"/>
      <c r="H90" s="66"/>
      <c r="I90" s="66"/>
    </row>
    <row r="91" spans="1:9" x14ac:dyDescent="0.2">
      <c r="A91" s="65"/>
      <c r="B91" s="66"/>
      <c r="C91" s="66"/>
      <c r="D91" s="66"/>
      <c r="E91" s="66"/>
      <c r="F91" s="67"/>
      <c r="G91" s="67"/>
      <c r="H91" s="66"/>
      <c r="I91" s="66"/>
    </row>
    <row r="92" spans="1:9" x14ac:dyDescent="0.2">
      <c r="A92" s="65"/>
      <c r="B92" s="66"/>
      <c r="C92" s="66"/>
      <c r="D92" s="66"/>
      <c r="E92" s="66"/>
      <c r="F92" s="67"/>
      <c r="G92" s="67"/>
      <c r="H92" s="66"/>
      <c r="I92" s="66"/>
    </row>
    <row r="93" spans="1:9" x14ac:dyDescent="0.2">
      <c r="A93" s="65"/>
      <c r="B93" s="66"/>
      <c r="C93" s="66"/>
      <c r="D93" s="66"/>
      <c r="E93" s="66"/>
      <c r="F93" s="67"/>
      <c r="G93" s="67"/>
      <c r="H93" s="66"/>
      <c r="I93" s="66"/>
    </row>
    <row r="94" spans="1:9" x14ac:dyDescent="0.2">
      <c r="A94" s="65"/>
      <c r="B94" s="66"/>
      <c r="C94" s="66"/>
      <c r="D94" s="66"/>
      <c r="E94" s="66"/>
      <c r="F94" s="67"/>
      <c r="G94" s="67"/>
      <c r="H94" s="66"/>
      <c r="I94" s="66"/>
    </row>
    <row r="95" spans="1:9" x14ac:dyDescent="0.2">
      <c r="A95" s="65"/>
      <c r="B95" s="66"/>
      <c r="C95" s="66"/>
      <c r="D95" s="66"/>
      <c r="E95" s="66"/>
      <c r="F95" s="67"/>
      <c r="G95" s="67"/>
      <c r="H95" s="66"/>
      <c r="I95" s="66"/>
    </row>
    <row r="96" spans="1:9" x14ac:dyDescent="0.2">
      <c r="A96" s="65"/>
      <c r="B96" s="66"/>
      <c r="C96" s="66"/>
      <c r="D96" s="66"/>
      <c r="E96" s="66"/>
      <c r="F96" s="67"/>
      <c r="G96" s="67"/>
      <c r="H96" s="66"/>
      <c r="I96" s="66"/>
    </row>
    <row r="97" spans="1:9" x14ac:dyDescent="0.2">
      <c r="A97" s="65"/>
      <c r="B97" s="66"/>
      <c r="C97" s="66"/>
      <c r="D97" s="66"/>
      <c r="E97" s="66"/>
      <c r="F97" s="67"/>
      <c r="G97" s="67"/>
      <c r="H97" s="66"/>
      <c r="I97" s="66"/>
    </row>
    <row r="98" spans="1:9" x14ac:dyDescent="0.2">
      <c r="A98" s="65"/>
      <c r="B98" s="66"/>
      <c r="C98" s="66"/>
      <c r="D98" s="66"/>
      <c r="E98" s="66"/>
      <c r="F98" s="67"/>
      <c r="G98" s="67"/>
      <c r="H98" s="66"/>
      <c r="I98" s="66"/>
    </row>
    <row r="99" spans="1:9" x14ac:dyDescent="0.2">
      <c r="A99" s="65"/>
      <c r="B99" s="66"/>
      <c r="C99" s="66"/>
      <c r="D99" s="66"/>
      <c r="E99" s="66"/>
      <c r="F99" s="67"/>
      <c r="G99" s="67"/>
      <c r="H99" s="66"/>
      <c r="I99" s="66"/>
    </row>
    <row r="100" spans="1:9" x14ac:dyDescent="0.2">
      <c r="A100" s="65"/>
      <c r="B100" s="66"/>
      <c r="C100" s="66"/>
      <c r="D100" s="66"/>
      <c r="E100" s="66"/>
      <c r="F100" s="67"/>
      <c r="G100" s="67"/>
      <c r="H100" s="66"/>
      <c r="I100" s="66"/>
    </row>
    <row r="101" spans="1:9" x14ac:dyDescent="0.2">
      <c r="A101" s="65"/>
      <c r="B101" s="66"/>
      <c r="C101" s="66"/>
      <c r="D101" s="66"/>
      <c r="E101" s="66"/>
      <c r="F101" s="67"/>
      <c r="G101" s="67"/>
      <c r="H101" s="66"/>
      <c r="I101" s="66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7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4"/>
      <c r="C111" s="64"/>
      <c r="D111" s="64"/>
      <c r="E111" s="64"/>
      <c r="F111" s="62"/>
      <c r="G111" s="62"/>
    </row>
    <row r="112" spans="1:9" x14ac:dyDescent="0.2">
      <c r="A112" s="65"/>
      <c r="B112" s="64"/>
      <c r="C112" s="64"/>
      <c r="D112" s="64"/>
      <c r="E112" s="64"/>
      <c r="F112" s="62"/>
      <c r="G112" s="62"/>
    </row>
    <row r="113" spans="1:7" x14ac:dyDescent="0.2">
      <c r="A113" s="65"/>
      <c r="B113" s="64"/>
      <c r="C113" s="64"/>
      <c r="D113" s="64"/>
      <c r="E113" s="64"/>
      <c r="F113" s="62"/>
      <c r="G113" s="62"/>
    </row>
    <row r="114" spans="1:7" x14ac:dyDescent="0.2">
      <c r="A114" s="65"/>
      <c r="B114" s="64"/>
      <c r="C114" s="64"/>
      <c r="D114" s="64"/>
      <c r="E114" s="64"/>
      <c r="F114" s="62"/>
      <c r="G114" s="62"/>
    </row>
    <row r="115" spans="1:7" x14ac:dyDescent="0.2">
      <c r="A115" s="65"/>
      <c r="B115" s="64"/>
      <c r="C115" s="64"/>
      <c r="D115" s="64"/>
      <c r="E115" s="64"/>
      <c r="F115" s="62"/>
      <c r="G115" s="62"/>
    </row>
    <row r="116" spans="1:7" x14ac:dyDescent="0.2">
      <c r="A116" s="65"/>
      <c r="B116" s="64"/>
      <c r="C116" s="64"/>
      <c r="D116" s="64"/>
      <c r="E116" s="64"/>
      <c r="F116" s="62"/>
      <c r="G116" s="62"/>
    </row>
    <row r="117" spans="1:7" x14ac:dyDescent="0.2">
      <c r="A117" s="65"/>
      <c r="B117" s="64"/>
      <c r="D117" s="64"/>
      <c r="E117" s="64"/>
      <c r="F117" s="62"/>
      <c r="G117" s="62"/>
    </row>
    <row r="118" spans="1:7" x14ac:dyDescent="0.2">
      <c r="A118" s="65"/>
      <c r="B118" s="64"/>
      <c r="D118" s="64"/>
      <c r="F118" s="62"/>
      <c r="G118" s="62"/>
    </row>
    <row r="119" spans="1:7" x14ac:dyDescent="0.2">
      <c r="A119" s="65"/>
      <c r="B119" s="64"/>
      <c r="D119" s="64"/>
      <c r="F119" s="62"/>
      <c r="G119" s="62"/>
    </row>
    <row r="120" spans="1:7" x14ac:dyDescent="0.2">
      <c r="A120" s="65"/>
      <c r="B120" s="64"/>
      <c r="C120" s="64"/>
      <c r="D120" s="64"/>
      <c r="E120" s="64"/>
      <c r="F120" s="62"/>
      <c r="G120" s="62"/>
    </row>
    <row r="121" spans="1:7" x14ac:dyDescent="0.2">
      <c r="A121" s="65"/>
      <c r="B121" s="64"/>
      <c r="C121" s="64"/>
      <c r="D121" s="66"/>
      <c r="E121" s="64"/>
      <c r="F121" s="62"/>
      <c r="G121" s="62"/>
    </row>
    <row r="122" spans="1:7" x14ac:dyDescent="0.2">
      <c r="A122" s="65"/>
      <c r="C122" s="64"/>
      <c r="D122" s="66"/>
      <c r="F122" s="62"/>
      <c r="G122" s="62"/>
    </row>
    <row r="123" spans="1:7" x14ac:dyDescent="0.2">
      <c r="A123" s="65"/>
      <c r="D123" s="64"/>
      <c r="F123" s="62"/>
      <c r="G123" s="62"/>
    </row>
    <row r="124" spans="1:7" x14ac:dyDescent="0.2">
      <c r="A124" s="65"/>
      <c r="D124" s="64"/>
      <c r="F124" s="62"/>
      <c r="G124" s="62"/>
    </row>
    <row r="125" spans="1:7" x14ac:dyDescent="0.2">
      <c r="A125" s="65"/>
      <c r="D125" s="64"/>
      <c r="F125" s="62"/>
      <c r="G125" s="62"/>
    </row>
    <row r="126" spans="1:7" x14ac:dyDescent="0.2">
      <c r="A126" s="65"/>
      <c r="D126" s="64"/>
      <c r="F126" s="62"/>
      <c r="G126" s="62"/>
    </row>
    <row r="127" spans="1:7" x14ac:dyDescent="0.2">
      <c r="A127" s="65"/>
      <c r="D127" s="64"/>
      <c r="F127" s="62"/>
      <c r="G127" s="62"/>
    </row>
    <row r="128" spans="1:7" x14ac:dyDescent="0.2">
      <c r="A128" s="65"/>
      <c r="D128" s="64"/>
      <c r="F128" s="62"/>
      <c r="G128" s="62"/>
    </row>
    <row r="129" spans="1:8" x14ac:dyDescent="0.2">
      <c r="A129" s="65"/>
      <c r="D129" s="64"/>
      <c r="F129" s="62"/>
      <c r="G129" s="62"/>
    </row>
    <row r="130" spans="1:8" x14ac:dyDescent="0.2">
      <c r="A130" s="65"/>
      <c r="D130" s="64"/>
      <c r="F130" s="62"/>
      <c r="G130" s="62"/>
    </row>
    <row r="131" spans="1:8" x14ac:dyDescent="0.2">
      <c r="A131" s="65"/>
      <c r="D131" s="64"/>
      <c r="F131" s="62"/>
      <c r="G131" s="62"/>
    </row>
    <row r="132" spans="1:8" x14ac:dyDescent="0.2">
      <c r="A132" s="65"/>
      <c r="F132" s="62"/>
      <c r="G132" s="62"/>
    </row>
    <row r="133" spans="1:8" x14ac:dyDescent="0.2">
      <c r="A133" s="65"/>
      <c r="D133" s="64"/>
      <c r="F133" s="62"/>
      <c r="G133" s="62"/>
    </row>
    <row r="134" spans="1:8" x14ac:dyDescent="0.2">
      <c r="A134" s="65"/>
      <c r="D134" s="64"/>
      <c r="F134" s="62"/>
      <c r="G134" s="62"/>
    </row>
    <row r="135" spans="1:8" x14ac:dyDescent="0.2">
      <c r="A135" s="65"/>
      <c r="F135" s="62"/>
      <c r="G135" s="62"/>
    </row>
    <row r="136" spans="1:8" x14ac:dyDescent="0.2">
      <c r="A136" s="65"/>
      <c r="D136" s="64"/>
      <c r="F136" s="62"/>
      <c r="G136" s="62"/>
    </row>
    <row r="137" spans="1:8" x14ac:dyDescent="0.2">
      <c r="A137" s="65"/>
      <c r="D137" s="66"/>
      <c r="F137" s="62"/>
      <c r="G137" s="62"/>
      <c r="H137" s="62"/>
    </row>
    <row r="138" spans="1:8" x14ac:dyDescent="0.2">
      <c r="A138" s="65"/>
      <c r="D138" s="66"/>
      <c r="F138" s="62"/>
      <c r="G138" s="62"/>
    </row>
    <row r="139" spans="1:8" x14ac:dyDescent="0.2">
      <c r="A139" s="65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39" sqref="E39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10"/>
      <c r="H1" s="10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10"/>
      <c r="H2" s="10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10"/>
      <c r="H3" s="10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89" t="s">
        <v>1962</v>
      </c>
      <c r="B7" s="88" t="s">
        <v>1963</v>
      </c>
      <c r="C7" s="64" t="s">
        <v>1834</v>
      </c>
      <c r="D7" s="64" t="s">
        <v>1967</v>
      </c>
      <c r="E7" s="88" t="s">
        <v>812</v>
      </c>
      <c r="F7" s="91">
        <v>41677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ht="14.25" x14ac:dyDescent="0.2">
      <c r="A8" s="89" t="s">
        <v>2043</v>
      </c>
      <c r="B8" s="88" t="s">
        <v>2001</v>
      </c>
      <c r="C8" s="64" t="s">
        <v>1834</v>
      </c>
      <c r="D8" s="64" t="s">
        <v>1967</v>
      </c>
      <c r="E8" s="92" t="s">
        <v>2004</v>
      </c>
      <c r="F8" s="91">
        <v>41698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ht="14.25" x14ac:dyDescent="0.2">
      <c r="A9" s="89" t="s">
        <v>2044</v>
      </c>
      <c r="B9" s="88" t="s">
        <v>2002</v>
      </c>
      <c r="C9" s="64" t="s">
        <v>1834</v>
      </c>
      <c r="D9" s="64" t="s">
        <v>1967</v>
      </c>
      <c r="E9" s="92" t="s">
        <v>2004</v>
      </c>
      <c r="F9" s="91">
        <v>41698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89" t="s">
        <v>2045</v>
      </c>
      <c r="B10" s="88" t="s">
        <v>1998</v>
      </c>
      <c r="C10" s="88" t="s">
        <v>1947</v>
      </c>
      <c r="D10" s="64" t="s">
        <v>1967</v>
      </c>
      <c r="E10" s="88" t="s">
        <v>2133</v>
      </c>
      <c r="F10" s="91">
        <v>41698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89" t="s">
        <v>2046</v>
      </c>
      <c r="B11" s="88" t="s">
        <v>1999</v>
      </c>
      <c r="C11" s="88" t="s">
        <v>1947</v>
      </c>
      <c r="D11" s="64" t="s">
        <v>1967</v>
      </c>
      <c r="E11" s="88" t="s">
        <v>2133</v>
      </c>
      <c r="F11" s="91">
        <v>41698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89" t="s">
        <v>2047</v>
      </c>
      <c r="B12" s="88" t="s">
        <v>1995</v>
      </c>
      <c r="C12" s="88" t="s">
        <v>1947</v>
      </c>
      <c r="D12" s="64" t="s">
        <v>1967</v>
      </c>
      <c r="E12" s="88" t="s">
        <v>2133</v>
      </c>
      <c r="F12" s="91">
        <v>41698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89" t="s">
        <v>2048</v>
      </c>
      <c r="B13" s="88" t="s">
        <v>1996</v>
      </c>
      <c r="C13" s="88" t="s">
        <v>1947</v>
      </c>
      <c r="D13" s="64" t="s">
        <v>1967</v>
      </c>
      <c r="E13" s="88" t="s">
        <v>2133</v>
      </c>
      <c r="F13" s="91">
        <v>41698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89" t="s">
        <v>2049</v>
      </c>
      <c r="B14" s="88" t="s">
        <v>2003</v>
      </c>
      <c r="C14" s="88" t="s">
        <v>1947</v>
      </c>
      <c r="D14" s="64" t="s">
        <v>1967</v>
      </c>
      <c r="E14" s="88" t="s">
        <v>2005</v>
      </c>
      <c r="F14" s="91">
        <v>41698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89" t="s">
        <v>2050</v>
      </c>
      <c r="B15" s="9" t="s">
        <v>2053</v>
      </c>
      <c r="C15" s="1" t="s">
        <v>2054</v>
      </c>
      <c r="D15" s="64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4" t="s">
        <v>2057</v>
      </c>
      <c r="J15" s="1" t="s">
        <v>2372</v>
      </c>
    </row>
    <row r="16" spans="1:10" ht="14.25" x14ac:dyDescent="0.2">
      <c r="A16" s="89" t="s">
        <v>2051</v>
      </c>
      <c r="B16" s="88" t="s">
        <v>2058</v>
      </c>
      <c r="C16" s="88" t="s">
        <v>1947</v>
      </c>
      <c r="D16" s="64" t="s">
        <v>1967</v>
      </c>
      <c r="E16" s="92" t="s">
        <v>2004</v>
      </c>
      <c r="F16" s="62">
        <v>41703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89" t="s">
        <v>2052</v>
      </c>
      <c r="B17" s="88" t="s">
        <v>2000</v>
      </c>
      <c r="C17" s="88" t="s">
        <v>1947</v>
      </c>
      <c r="D17" s="64" t="s">
        <v>1967</v>
      </c>
      <c r="E17" s="88" t="s">
        <v>2133</v>
      </c>
      <c r="F17" s="91">
        <v>41708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89" t="s">
        <v>2104</v>
      </c>
      <c r="B18" s="88" t="s">
        <v>2118</v>
      </c>
      <c r="C18" s="88" t="s">
        <v>1947</v>
      </c>
      <c r="D18" s="64" t="s">
        <v>1967</v>
      </c>
      <c r="E18" s="9" t="s">
        <v>2133</v>
      </c>
      <c r="F18" s="91">
        <v>41796</v>
      </c>
      <c r="G18" s="90" t="s">
        <v>2373</v>
      </c>
      <c r="H18" s="1" t="s">
        <v>1955</v>
      </c>
      <c r="I18" s="1" t="s">
        <v>2135</v>
      </c>
      <c r="J18" s="1" t="s">
        <v>2371</v>
      </c>
    </row>
    <row r="19" spans="1:10" x14ac:dyDescent="0.2">
      <c r="A19" s="89" t="s">
        <v>2105</v>
      </c>
      <c r="B19" s="88" t="s">
        <v>2119</v>
      </c>
      <c r="C19" s="88" t="s">
        <v>1947</v>
      </c>
      <c r="D19" s="64" t="s">
        <v>1967</v>
      </c>
      <c r="E19" s="9" t="s">
        <v>2133</v>
      </c>
      <c r="F19" s="91">
        <v>41799</v>
      </c>
      <c r="G19" s="90" t="s">
        <v>2373</v>
      </c>
      <c r="H19" s="1" t="s">
        <v>1955</v>
      </c>
      <c r="I19" s="1" t="s">
        <v>2136</v>
      </c>
      <c r="J19" s="1" t="s">
        <v>2371</v>
      </c>
    </row>
    <row r="20" spans="1:10" x14ac:dyDescent="0.2">
      <c r="A20" s="89" t="s">
        <v>2106</v>
      </c>
      <c r="B20" s="9" t="s">
        <v>2120</v>
      </c>
      <c r="C20" s="88" t="s">
        <v>1947</v>
      </c>
      <c r="D20" s="64" t="s">
        <v>1967</v>
      </c>
      <c r="E20" s="9" t="s">
        <v>2133</v>
      </c>
      <c r="F20" s="91">
        <v>41799</v>
      </c>
      <c r="G20" s="90" t="s">
        <v>2373</v>
      </c>
      <c r="H20" s="1" t="s">
        <v>1955</v>
      </c>
      <c r="I20" s="1" t="s">
        <v>2137</v>
      </c>
      <c r="J20" s="1" t="s">
        <v>2371</v>
      </c>
    </row>
    <row r="21" spans="1:10" x14ac:dyDescent="0.2">
      <c r="A21" s="89" t="s">
        <v>2107</v>
      </c>
      <c r="B21" s="9" t="s">
        <v>2134</v>
      </c>
      <c r="C21" s="88" t="s">
        <v>1947</v>
      </c>
      <c r="D21" s="64" t="s">
        <v>1967</v>
      </c>
      <c r="E21" s="9" t="s">
        <v>2133</v>
      </c>
      <c r="F21" s="91">
        <v>41796</v>
      </c>
      <c r="G21" s="90" t="s">
        <v>2373</v>
      </c>
      <c r="H21" s="1" t="s">
        <v>1955</v>
      </c>
      <c r="I21" s="1" t="s">
        <v>2138</v>
      </c>
      <c r="J21" s="1" t="s">
        <v>2371</v>
      </c>
    </row>
    <row r="22" spans="1:10" x14ac:dyDescent="0.2">
      <c r="A22" s="89" t="s">
        <v>2111</v>
      </c>
      <c r="B22" s="9" t="s">
        <v>2121</v>
      </c>
      <c r="C22" s="88" t="s">
        <v>1947</v>
      </c>
      <c r="D22" s="64" t="s">
        <v>1967</v>
      </c>
      <c r="E22" s="9" t="s">
        <v>2133</v>
      </c>
      <c r="F22" s="91">
        <v>41799</v>
      </c>
      <c r="G22" s="90" t="s">
        <v>2373</v>
      </c>
      <c r="H22" s="1" t="s">
        <v>1955</v>
      </c>
      <c r="I22" s="1" t="s">
        <v>2139</v>
      </c>
      <c r="J22" s="1" t="s">
        <v>2371</v>
      </c>
    </row>
    <row r="23" spans="1:10" x14ac:dyDescent="0.2">
      <c r="A23" s="89" t="s">
        <v>2108</v>
      </c>
      <c r="B23" s="88" t="s">
        <v>2122</v>
      </c>
      <c r="C23" s="64" t="s">
        <v>1834</v>
      </c>
      <c r="D23" s="64" t="s">
        <v>1967</v>
      </c>
      <c r="E23" s="88" t="s">
        <v>2132</v>
      </c>
      <c r="F23" s="91">
        <v>41796</v>
      </c>
      <c r="G23" s="90" t="s">
        <v>2373</v>
      </c>
      <c r="H23" s="1" t="s">
        <v>1955</v>
      </c>
      <c r="I23" s="1" t="s">
        <v>2140</v>
      </c>
      <c r="J23" s="1" t="s">
        <v>2371</v>
      </c>
    </row>
    <row r="24" spans="1:10" x14ac:dyDescent="0.2">
      <c r="A24" s="89" t="s">
        <v>2109</v>
      </c>
      <c r="B24" s="88" t="s">
        <v>2123</v>
      </c>
      <c r="C24" s="64" t="s">
        <v>1834</v>
      </c>
      <c r="D24" s="64" t="s">
        <v>1967</v>
      </c>
      <c r="E24" s="88" t="s">
        <v>2132</v>
      </c>
      <c r="F24" s="91">
        <v>41796</v>
      </c>
      <c r="G24" s="90" t="s">
        <v>2373</v>
      </c>
      <c r="H24" s="1" t="s">
        <v>1955</v>
      </c>
      <c r="I24" s="1" t="s">
        <v>2141</v>
      </c>
      <c r="J24" s="1" t="s">
        <v>2371</v>
      </c>
    </row>
    <row r="25" spans="1:10" x14ac:dyDescent="0.2">
      <c r="A25" s="89" t="s">
        <v>2110</v>
      </c>
      <c r="B25" s="88" t="s">
        <v>2124</v>
      </c>
      <c r="C25" s="88" t="s">
        <v>1947</v>
      </c>
      <c r="D25" s="64" t="s">
        <v>1967</v>
      </c>
      <c r="E25" s="88" t="s">
        <v>2133</v>
      </c>
      <c r="F25" s="91">
        <v>41799</v>
      </c>
      <c r="G25" s="90" t="s">
        <v>2373</v>
      </c>
      <c r="H25" s="1" t="s">
        <v>1955</v>
      </c>
      <c r="I25" s="1" t="s">
        <v>2142</v>
      </c>
      <c r="J25" s="1" t="s">
        <v>2371</v>
      </c>
    </row>
    <row r="26" spans="1:10" x14ac:dyDescent="0.2">
      <c r="A26" s="89" t="s">
        <v>2112</v>
      </c>
      <c r="B26" s="88" t="s">
        <v>2131</v>
      </c>
      <c r="C26" s="64" t="s">
        <v>1834</v>
      </c>
      <c r="D26" s="64" t="s">
        <v>1967</v>
      </c>
      <c r="E26" s="88" t="s">
        <v>2132</v>
      </c>
      <c r="F26" s="91">
        <v>41796</v>
      </c>
      <c r="G26" s="90" t="s">
        <v>2373</v>
      </c>
      <c r="H26" s="1" t="s">
        <v>1955</v>
      </c>
      <c r="I26" s="1" t="s">
        <v>2143</v>
      </c>
      <c r="J26" s="1" t="s">
        <v>2371</v>
      </c>
    </row>
    <row r="27" spans="1:10" x14ac:dyDescent="0.2">
      <c r="A27" s="89" t="s">
        <v>2113</v>
      </c>
      <c r="B27" s="88" t="s">
        <v>2130</v>
      </c>
      <c r="C27" s="88" t="s">
        <v>2054</v>
      </c>
      <c r="D27" s="64" t="s">
        <v>1967</v>
      </c>
      <c r="E27" s="88" t="s">
        <v>2055</v>
      </c>
      <c r="F27" s="91">
        <v>41799</v>
      </c>
      <c r="G27" s="90">
        <v>42270</v>
      </c>
      <c r="H27" s="1" t="s">
        <v>2056</v>
      </c>
      <c r="I27" s="64" t="s">
        <v>2057</v>
      </c>
      <c r="J27" s="1" t="s">
        <v>2372</v>
      </c>
    </row>
    <row r="28" spans="1:10" x14ac:dyDescent="0.2">
      <c r="A28" s="89" t="s">
        <v>2114</v>
      </c>
      <c r="B28" s="88" t="s">
        <v>2129</v>
      </c>
      <c r="C28" s="64" t="s">
        <v>1834</v>
      </c>
      <c r="D28" s="64" t="s">
        <v>1967</v>
      </c>
      <c r="E28" s="88" t="s">
        <v>2004</v>
      </c>
      <c r="F28" s="91">
        <v>41801</v>
      </c>
      <c r="G28" s="90" t="s">
        <v>2373</v>
      </c>
      <c r="H28" s="1" t="s">
        <v>1955</v>
      </c>
      <c r="I28" s="1" t="s">
        <v>2143</v>
      </c>
      <c r="J28" s="1" t="s">
        <v>2371</v>
      </c>
    </row>
    <row r="29" spans="1:10" x14ac:dyDescent="0.2">
      <c r="A29" s="89" t="s">
        <v>2115</v>
      </c>
      <c r="B29" s="88" t="s">
        <v>2128</v>
      </c>
      <c r="C29" s="88" t="s">
        <v>1947</v>
      </c>
      <c r="D29" s="64" t="s">
        <v>1967</v>
      </c>
      <c r="E29" s="88" t="s">
        <v>2004</v>
      </c>
      <c r="F29" s="91">
        <v>41801</v>
      </c>
      <c r="G29" s="90" t="s">
        <v>2373</v>
      </c>
      <c r="H29" s="1" t="s">
        <v>1955</v>
      </c>
      <c r="I29" s="1" t="s">
        <v>2143</v>
      </c>
      <c r="J29" s="1" t="s">
        <v>2371</v>
      </c>
    </row>
    <row r="30" spans="1:10" x14ac:dyDescent="0.2">
      <c r="A30" s="89" t="s">
        <v>2116</v>
      </c>
      <c r="B30" s="88" t="s">
        <v>2126</v>
      </c>
      <c r="C30" s="88" t="s">
        <v>1947</v>
      </c>
      <c r="D30" s="64" t="s">
        <v>1967</v>
      </c>
      <c r="E30" s="88" t="s">
        <v>2004</v>
      </c>
      <c r="F30" s="91">
        <v>41801</v>
      </c>
      <c r="G30" s="90" t="s">
        <v>2373</v>
      </c>
      <c r="H30" s="1" t="s">
        <v>1955</v>
      </c>
      <c r="I30" s="1" t="s">
        <v>2143</v>
      </c>
      <c r="J30" s="1" t="s">
        <v>2371</v>
      </c>
    </row>
    <row r="31" spans="1:10" x14ac:dyDescent="0.2">
      <c r="A31" s="89" t="s">
        <v>2117</v>
      </c>
      <c r="B31" s="88" t="s">
        <v>2125</v>
      </c>
      <c r="C31" s="88" t="s">
        <v>1947</v>
      </c>
      <c r="D31" s="64" t="s">
        <v>1967</v>
      </c>
      <c r="E31" s="88" t="s">
        <v>2127</v>
      </c>
      <c r="F31" s="91">
        <v>41801</v>
      </c>
      <c r="G31" s="90" t="s">
        <v>2373</v>
      </c>
      <c r="H31" s="1" t="s">
        <v>1955</v>
      </c>
      <c r="I31" s="1" t="s">
        <v>2143</v>
      </c>
      <c r="J31" s="1" t="s">
        <v>2371</v>
      </c>
    </row>
    <row r="32" spans="1:10" x14ac:dyDescent="0.2">
      <c r="A32" s="89"/>
      <c r="B32" s="88"/>
      <c r="C32" s="88"/>
      <c r="D32" s="88"/>
      <c r="E32" s="88"/>
      <c r="F32" s="91"/>
      <c r="G32" s="90"/>
    </row>
    <row r="33" spans="1:9" x14ac:dyDescent="0.2">
      <c r="A33" s="89"/>
      <c r="B33" s="88"/>
      <c r="C33" s="88"/>
      <c r="D33" s="88"/>
      <c r="E33" s="88"/>
      <c r="F33" s="91"/>
      <c r="G33" s="90"/>
    </row>
    <row r="34" spans="1:9" x14ac:dyDescent="0.2">
      <c r="A34" s="89"/>
      <c r="B34" s="88"/>
      <c r="C34" s="88"/>
      <c r="D34" s="88"/>
      <c r="E34" s="88"/>
      <c r="F34" s="91"/>
      <c r="G34" s="90"/>
    </row>
    <row r="35" spans="1:9" x14ac:dyDescent="0.2">
      <c r="A35" s="89"/>
      <c r="B35" s="146" t="s">
        <v>2374</v>
      </c>
      <c r="C35" s="146"/>
      <c r="D35" s="88"/>
      <c r="E35" s="88"/>
      <c r="F35" s="91"/>
      <c r="G35" s="90"/>
      <c r="I35" s="64"/>
    </row>
    <row r="36" spans="1:9" ht="13.5" thickBot="1" x14ac:dyDescent="0.25">
      <c r="A36" s="89"/>
      <c r="B36" s="88"/>
      <c r="C36" s="88"/>
      <c r="D36" s="88"/>
      <c r="E36" s="88"/>
      <c r="F36" s="91"/>
      <c r="G36" s="90"/>
    </row>
    <row r="37" spans="1:9" x14ac:dyDescent="0.2">
      <c r="A37" s="89"/>
      <c r="B37" s="52" t="s">
        <v>2368</v>
      </c>
      <c r="C37" s="53">
        <f>COUNTIF($J$7:$J$31,"Q")</f>
        <v>2</v>
      </c>
      <c r="D37" s="88"/>
      <c r="E37" s="88"/>
      <c r="F37" s="91"/>
      <c r="G37" s="90"/>
    </row>
    <row r="38" spans="1:9" ht="13.5" thickBot="1" x14ac:dyDescent="0.25">
      <c r="A38" s="89"/>
      <c r="B38" s="56" t="s">
        <v>2369</v>
      </c>
      <c r="C38" s="57">
        <f>COUNTIF($J$7:$J$31,"B")</f>
        <v>23</v>
      </c>
      <c r="D38" s="88"/>
      <c r="E38" s="88"/>
      <c r="F38" s="91"/>
      <c r="G38" s="90"/>
    </row>
    <row r="39" spans="1:9" x14ac:dyDescent="0.2">
      <c r="A39" s="89"/>
      <c r="B39" s="88"/>
      <c r="C39" s="88"/>
      <c r="D39" s="88"/>
      <c r="E39" s="88"/>
      <c r="F39" s="91"/>
      <c r="G39" s="90"/>
    </row>
    <row r="40" spans="1:9" x14ac:dyDescent="0.2">
      <c r="A40" s="89"/>
    </row>
    <row r="41" spans="1:9" x14ac:dyDescent="0.2">
      <c r="A41" s="89"/>
    </row>
    <row r="42" spans="1:9" x14ac:dyDescent="0.2">
      <c r="A42" s="89"/>
    </row>
    <row r="43" spans="1:9" x14ac:dyDescent="0.2">
      <c r="A43" s="89"/>
    </row>
    <row r="44" spans="1:9" x14ac:dyDescent="0.2">
      <c r="A44" s="89"/>
    </row>
    <row r="45" spans="1:9" x14ac:dyDescent="0.2">
      <c r="A45" s="89"/>
    </row>
    <row r="46" spans="1:9" x14ac:dyDescent="0.2">
      <c r="A46" s="89"/>
    </row>
    <row r="47" spans="1:9" x14ac:dyDescent="0.2">
      <c r="A47" s="89"/>
    </row>
    <row r="48" spans="1:9" x14ac:dyDescent="0.2">
      <c r="A48" s="89"/>
    </row>
    <row r="49" spans="1:7" x14ac:dyDescent="0.2">
      <c r="A49" s="89"/>
    </row>
    <row r="50" spans="1:7" x14ac:dyDescent="0.2">
      <c r="A50" s="89"/>
      <c r="B50" s="88"/>
      <c r="C50" s="88"/>
      <c r="D50" s="88"/>
      <c r="E50" s="88"/>
      <c r="F50" s="91"/>
      <c r="G50" s="91"/>
    </row>
    <row r="51" spans="1:7" x14ac:dyDescent="0.2">
      <c r="A51" s="89"/>
      <c r="B51" s="88"/>
      <c r="C51" s="88"/>
      <c r="D51" s="88"/>
      <c r="E51" s="88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9"/>
      <c r="D53" s="88"/>
      <c r="E53" s="88"/>
      <c r="F53" s="90"/>
      <c r="G53" s="90"/>
    </row>
    <row r="54" spans="1:7" x14ac:dyDescent="0.2">
      <c r="A54" s="89"/>
      <c r="B54" s="88"/>
      <c r="C54" s="9"/>
      <c r="D54" s="88"/>
      <c r="E54" s="88"/>
      <c r="F54" s="90"/>
      <c r="G54" s="90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90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9"/>
      <c r="C60" s="9"/>
      <c r="D60" s="9"/>
      <c r="E60" s="9"/>
      <c r="F60" s="91"/>
      <c r="G60" s="91"/>
    </row>
    <row r="61" spans="1:7" x14ac:dyDescent="0.2">
      <c r="A61" s="89"/>
      <c r="B61" s="9"/>
      <c r="C61" s="9"/>
      <c r="D61" s="9"/>
      <c r="E61" s="9"/>
      <c r="F61" s="91"/>
      <c r="G61" s="91"/>
    </row>
    <row r="62" spans="1:7" x14ac:dyDescent="0.2">
      <c r="A62" s="89"/>
      <c r="B62" s="9"/>
      <c r="C62" s="91"/>
      <c r="D62" s="9"/>
      <c r="E62" s="9"/>
      <c r="F62" s="91"/>
      <c r="G62" s="91"/>
    </row>
    <row r="63" spans="1:7" x14ac:dyDescent="0.2">
      <c r="A63" s="89"/>
      <c r="B63" s="9"/>
      <c r="C63" s="91"/>
      <c r="D63" s="9"/>
      <c r="E63" s="9"/>
      <c r="F63" s="91"/>
      <c r="G63" s="91"/>
    </row>
    <row r="64" spans="1:7" x14ac:dyDescent="0.2">
      <c r="A64" s="89"/>
      <c r="B64" s="9"/>
      <c r="C64" s="9"/>
      <c r="D64" s="9"/>
      <c r="E64" s="9"/>
      <c r="F64" s="91"/>
      <c r="G64" s="91"/>
    </row>
    <row r="65" spans="1:7" x14ac:dyDescent="0.2">
      <c r="A65" s="89"/>
      <c r="B65" s="9"/>
      <c r="C65" s="9"/>
      <c r="D65" s="9"/>
      <c r="E65" s="9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A67" s="89"/>
      <c r="B67" s="88"/>
      <c r="C67" s="88"/>
      <c r="D67" s="88"/>
      <c r="E67" s="88"/>
      <c r="F67" s="91"/>
      <c r="G67" s="91"/>
    </row>
    <row r="68" spans="1:7" x14ac:dyDescent="0.2">
      <c r="A68" s="89"/>
      <c r="B68" s="88"/>
      <c r="C68" s="88"/>
      <c r="D68" s="88"/>
      <c r="E68" s="88"/>
      <c r="F68" s="91"/>
      <c r="G68" s="91"/>
    </row>
    <row r="69" spans="1:7" x14ac:dyDescent="0.2">
      <c r="A69" s="89"/>
      <c r="B69" s="88"/>
      <c r="C69" s="88"/>
      <c r="D69" s="88"/>
      <c r="E69" s="88"/>
      <c r="F69" s="91"/>
      <c r="G69" s="91"/>
    </row>
    <row r="70" spans="1:7" x14ac:dyDescent="0.2">
      <c r="A70" s="89"/>
      <c r="B70" s="88"/>
      <c r="C70" s="88"/>
      <c r="D70" s="88"/>
      <c r="E70" s="88"/>
      <c r="F70" s="91"/>
      <c r="G70" s="91"/>
    </row>
    <row r="71" spans="1:7" x14ac:dyDescent="0.2">
      <c r="A71" s="89"/>
      <c r="B71" s="88"/>
      <c r="C71" s="88"/>
      <c r="D71" s="88"/>
      <c r="E71" s="88"/>
      <c r="F71" s="91"/>
      <c r="G71" s="91"/>
    </row>
    <row r="72" spans="1:7" x14ac:dyDescent="0.2">
      <c r="A72" s="89"/>
      <c r="B72" s="88"/>
      <c r="C72" s="88"/>
      <c r="D72" s="88"/>
      <c r="E72" s="88"/>
      <c r="F72" s="91"/>
      <c r="G72" s="91"/>
    </row>
    <row r="73" spans="1:7" x14ac:dyDescent="0.2">
      <c r="A73" s="89"/>
      <c r="B73" s="88"/>
      <c r="C73" s="88"/>
      <c r="D73" s="88"/>
      <c r="E73" s="88"/>
      <c r="F73" s="91"/>
      <c r="G73" s="91"/>
    </row>
    <row r="74" spans="1:7" x14ac:dyDescent="0.2">
      <c r="A74" s="89"/>
      <c r="B74" s="88"/>
      <c r="C74" s="88"/>
      <c r="D74" s="88"/>
      <c r="E74" s="88"/>
      <c r="F74" s="91"/>
      <c r="G74" s="91"/>
    </row>
    <row r="75" spans="1:7" x14ac:dyDescent="0.2">
      <c r="A75" s="89"/>
      <c r="B75" s="88"/>
      <c r="C75" s="88"/>
      <c r="D75" s="88"/>
      <c r="E75" s="88"/>
      <c r="F75" s="91"/>
      <c r="G75" s="91"/>
    </row>
    <row r="76" spans="1:7" x14ac:dyDescent="0.2">
      <c r="A76" s="89"/>
      <c r="B76" s="88"/>
      <c r="C76" s="88"/>
      <c r="D76" s="88"/>
      <c r="E76" s="88"/>
      <c r="F76" s="91"/>
      <c r="G76" s="91"/>
    </row>
    <row r="77" spans="1:7" x14ac:dyDescent="0.2">
      <c r="A77" s="89"/>
      <c r="B77" s="88"/>
      <c r="C77" s="88"/>
      <c r="D77" s="88"/>
      <c r="E77" s="88"/>
      <c r="F77" s="91"/>
      <c r="G77" s="91"/>
    </row>
    <row r="78" spans="1:7" x14ac:dyDescent="0.2">
      <c r="A78" s="89"/>
      <c r="B78" s="88"/>
      <c r="C78" s="88"/>
      <c r="D78" s="88"/>
      <c r="E78" s="88"/>
      <c r="F78" s="91"/>
      <c r="G78" s="91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4"/>
      <c r="C95" s="64"/>
      <c r="E95" s="64"/>
      <c r="F95" s="62"/>
      <c r="G95" s="62"/>
    </row>
    <row r="96" spans="2:7" x14ac:dyDescent="0.2">
      <c r="B96" s="64"/>
      <c r="C96" s="64"/>
      <c r="D96" s="64"/>
      <c r="E96" s="64"/>
      <c r="F96" s="62"/>
      <c r="G96" s="62"/>
    </row>
    <row r="97" spans="1:9" x14ac:dyDescent="0.2">
      <c r="B97" s="64"/>
      <c r="C97" s="64"/>
      <c r="D97" s="64"/>
      <c r="E97" s="64"/>
      <c r="F97" s="62"/>
      <c r="G97" s="62"/>
    </row>
    <row r="98" spans="1:9" x14ac:dyDescent="0.2">
      <c r="B98" s="64"/>
      <c r="C98" s="64"/>
      <c r="D98" s="64"/>
      <c r="E98" s="64"/>
      <c r="F98" s="62"/>
      <c r="G98" s="62"/>
    </row>
    <row r="99" spans="1:9" x14ac:dyDescent="0.2">
      <c r="B99" s="64"/>
      <c r="C99" s="64"/>
      <c r="E99" s="64"/>
      <c r="F99" s="62"/>
      <c r="G99" s="62"/>
    </row>
    <row r="100" spans="1:9" x14ac:dyDescent="0.2">
      <c r="B100" s="64"/>
      <c r="C100" s="64"/>
      <c r="E100" s="64"/>
      <c r="F100" s="62"/>
      <c r="G100" s="62"/>
    </row>
    <row r="101" spans="1:9" x14ac:dyDescent="0.2">
      <c r="B101" s="64"/>
      <c r="C101" s="64"/>
      <c r="E101" s="64"/>
      <c r="F101" s="62"/>
      <c r="G101" s="62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6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6"/>
      <c r="C111" s="66"/>
      <c r="D111" s="66"/>
      <c r="E111" s="66"/>
      <c r="F111" s="67"/>
      <c r="G111" s="67"/>
      <c r="H111" s="66"/>
      <c r="I111" s="66"/>
    </row>
    <row r="112" spans="1:9" x14ac:dyDescent="0.2">
      <c r="A112" s="65"/>
      <c r="B112" s="66"/>
      <c r="C112" s="66"/>
      <c r="D112" s="66"/>
      <c r="E112" s="66"/>
      <c r="F112" s="67"/>
      <c r="G112" s="67"/>
      <c r="H112" s="66"/>
      <c r="I112" s="66"/>
    </row>
    <row r="113" spans="1:9" x14ac:dyDescent="0.2">
      <c r="A113" s="65"/>
      <c r="B113" s="66"/>
      <c r="C113" s="66"/>
      <c r="D113" s="66"/>
      <c r="E113" s="66"/>
      <c r="F113" s="67"/>
      <c r="G113" s="67"/>
      <c r="H113" s="66"/>
      <c r="I113" s="66"/>
    </row>
    <row r="114" spans="1:9" x14ac:dyDescent="0.2">
      <c r="A114" s="65"/>
      <c r="B114" s="66"/>
      <c r="C114" s="66"/>
      <c r="D114" s="66"/>
      <c r="E114" s="66"/>
      <c r="F114" s="67"/>
      <c r="G114" s="67"/>
      <c r="H114" s="66"/>
      <c r="I114" s="66"/>
    </row>
    <row r="115" spans="1:9" x14ac:dyDescent="0.2">
      <c r="A115" s="65"/>
      <c r="B115" s="66"/>
      <c r="C115" s="66"/>
      <c r="D115" s="66"/>
      <c r="E115" s="66"/>
      <c r="F115" s="67"/>
      <c r="G115" s="67"/>
      <c r="H115" s="66"/>
      <c r="I115" s="66"/>
    </row>
    <row r="116" spans="1:9" x14ac:dyDescent="0.2">
      <c r="A116" s="65"/>
      <c r="B116" s="66"/>
      <c r="C116" s="66"/>
      <c r="D116" s="66"/>
      <c r="E116" s="66"/>
      <c r="F116" s="67"/>
      <c r="G116" s="67"/>
      <c r="H116" s="66"/>
      <c r="I116" s="66"/>
    </row>
    <row r="117" spans="1:9" x14ac:dyDescent="0.2">
      <c r="A117" s="65"/>
      <c r="B117" s="66"/>
      <c r="C117" s="66"/>
      <c r="D117" s="66"/>
      <c r="E117" s="66"/>
      <c r="F117" s="67"/>
      <c r="G117" s="67"/>
      <c r="H117" s="66"/>
      <c r="I117" s="66"/>
    </row>
    <row r="118" spans="1:9" x14ac:dyDescent="0.2">
      <c r="A118" s="65"/>
      <c r="B118" s="66"/>
      <c r="C118" s="66"/>
      <c r="D118" s="66"/>
      <c r="E118" s="66"/>
      <c r="F118" s="67"/>
      <c r="G118" s="67"/>
      <c r="H118" s="66"/>
      <c r="I118" s="66"/>
    </row>
    <row r="119" spans="1:9" x14ac:dyDescent="0.2">
      <c r="A119" s="65"/>
      <c r="B119" s="66"/>
      <c r="C119" s="66"/>
      <c r="D119" s="66"/>
      <c r="E119" s="66"/>
      <c r="F119" s="67"/>
      <c r="G119" s="67"/>
      <c r="H119" s="66"/>
      <c r="I119" s="66"/>
    </row>
    <row r="120" spans="1:9" x14ac:dyDescent="0.2">
      <c r="A120" s="65"/>
      <c r="B120" s="67"/>
      <c r="C120" s="66"/>
      <c r="D120" s="66"/>
      <c r="E120" s="66"/>
      <c r="F120" s="67"/>
      <c r="G120" s="67"/>
      <c r="H120" s="66"/>
      <c r="I120" s="66"/>
    </row>
    <row r="121" spans="1:9" x14ac:dyDescent="0.2">
      <c r="A121" s="65"/>
      <c r="B121" s="66"/>
      <c r="C121" s="66"/>
      <c r="D121" s="66"/>
      <c r="E121" s="66"/>
      <c r="F121" s="67"/>
      <c r="G121" s="67"/>
      <c r="H121" s="66"/>
      <c r="I121" s="66"/>
    </row>
    <row r="122" spans="1:9" x14ac:dyDescent="0.2">
      <c r="A122" s="65"/>
      <c r="B122" s="66"/>
      <c r="C122" s="66"/>
      <c r="D122" s="66"/>
      <c r="E122" s="66"/>
      <c r="F122" s="67"/>
      <c r="G122" s="67"/>
      <c r="H122" s="66"/>
      <c r="I122" s="66"/>
    </row>
    <row r="123" spans="1:9" x14ac:dyDescent="0.2">
      <c r="A123" s="65"/>
      <c r="B123" s="66"/>
      <c r="C123" s="66"/>
      <c r="D123" s="66"/>
      <c r="E123" s="66"/>
      <c r="F123" s="67"/>
      <c r="G123" s="67"/>
      <c r="H123" s="66"/>
      <c r="I123" s="66"/>
    </row>
    <row r="124" spans="1:9" x14ac:dyDescent="0.2">
      <c r="A124" s="65"/>
      <c r="B124" s="66"/>
      <c r="C124" s="66"/>
      <c r="D124" s="66"/>
      <c r="E124" s="66"/>
      <c r="F124" s="67"/>
      <c r="G124" s="67"/>
      <c r="H124" s="66"/>
      <c r="I124" s="66"/>
    </row>
    <row r="125" spans="1:9" x14ac:dyDescent="0.2">
      <c r="A125" s="65"/>
      <c r="B125" s="64"/>
      <c r="C125" s="64"/>
      <c r="D125" s="64"/>
      <c r="E125" s="64"/>
      <c r="F125" s="62"/>
      <c r="G125" s="62"/>
    </row>
    <row r="126" spans="1:9" x14ac:dyDescent="0.2">
      <c r="A126" s="65"/>
      <c r="B126" s="64"/>
      <c r="C126" s="64"/>
      <c r="D126" s="64"/>
      <c r="E126" s="64"/>
      <c r="F126" s="62"/>
      <c r="G126" s="62"/>
    </row>
    <row r="127" spans="1:9" x14ac:dyDescent="0.2">
      <c r="A127" s="65"/>
      <c r="B127" s="64"/>
      <c r="C127" s="64"/>
      <c r="D127" s="64"/>
      <c r="E127" s="64"/>
      <c r="F127" s="62"/>
      <c r="G127" s="62"/>
    </row>
    <row r="128" spans="1:9" x14ac:dyDescent="0.2">
      <c r="A128" s="65"/>
      <c r="B128" s="64"/>
      <c r="C128" s="64"/>
      <c r="D128" s="64"/>
      <c r="E128" s="64"/>
      <c r="F128" s="62"/>
      <c r="G128" s="62"/>
    </row>
    <row r="129" spans="1:7" x14ac:dyDescent="0.2">
      <c r="A129" s="65"/>
      <c r="B129" s="64"/>
      <c r="C129" s="64"/>
      <c r="D129" s="64"/>
      <c r="E129" s="64"/>
      <c r="F129" s="62"/>
      <c r="G129" s="62"/>
    </row>
    <row r="130" spans="1:7" x14ac:dyDescent="0.2">
      <c r="A130" s="65"/>
      <c r="B130" s="64"/>
      <c r="C130" s="64"/>
      <c r="D130" s="64"/>
      <c r="E130" s="64"/>
      <c r="F130" s="62"/>
      <c r="G130" s="62"/>
    </row>
    <row r="131" spans="1:7" x14ac:dyDescent="0.2">
      <c r="A131" s="65"/>
      <c r="B131" s="64"/>
      <c r="D131" s="64"/>
      <c r="E131" s="64"/>
      <c r="F131" s="62"/>
      <c r="G131" s="62"/>
    </row>
    <row r="132" spans="1:7" x14ac:dyDescent="0.2">
      <c r="A132" s="65"/>
      <c r="B132" s="64"/>
      <c r="D132" s="64"/>
      <c r="F132" s="62"/>
      <c r="G132" s="62"/>
    </row>
    <row r="133" spans="1:7" x14ac:dyDescent="0.2">
      <c r="A133" s="65"/>
      <c r="B133" s="64"/>
      <c r="D133" s="64"/>
      <c r="F133" s="62"/>
      <c r="G133" s="62"/>
    </row>
    <row r="134" spans="1:7" x14ac:dyDescent="0.2">
      <c r="A134" s="65"/>
      <c r="B134" s="64"/>
      <c r="C134" s="64"/>
      <c r="D134" s="64"/>
      <c r="E134" s="64"/>
      <c r="F134" s="62"/>
      <c r="G134" s="62"/>
    </row>
    <row r="135" spans="1:7" x14ac:dyDescent="0.2">
      <c r="A135" s="65"/>
      <c r="B135" s="64"/>
      <c r="C135" s="64"/>
      <c r="D135" s="66"/>
      <c r="E135" s="64"/>
      <c r="F135" s="62"/>
      <c r="G135" s="62"/>
    </row>
    <row r="136" spans="1:7" x14ac:dyDescent="0.2">
      <c r="A136" s="65"/>
      <c r="C136" s="64"/>
      <c r="D136" s="66"/>
      <c r="F136" s="62"/>
      <c r="G136" s="62"/>
    </row>
    <row r="137" spans="1:7" x14ac:dyDescent="0.2">
      <c r="A137" s="65"/>
      <c r="D137" s="64"/>
      <c r="F137" s="62"/>
      <c r="G137" s="62"/>
    </row>
    <row r="138" spans="1:7" x14ac:dyDescent="0.2">
      <c r="A138" s="65"/>
      <c r="D138" s="64"/>
      <c r="F138" s="62"/>
      <c r="G138" s="62"/>
    </row>
    <row r="139" spans="1:7" x14ac:dyDescent="0.2">
      <c r="A139" s="65"/>
      <c r="D139" s="64"/>
      <c r="F139" s="62"/>
      <c r="G139" s="62"/>
    </row>
    <row r="140" spans="1:7" x14ac:dyDescent="0.2">
      <c r="A140" s="65"/>
      <c r="D140" s="64"/>
      <c r="F140" s="62"/>
      <c r="G140" s="62"/>
    </row>
    <row r="141" spans="1:7" x14ac:dyDescent="0.2">
      <c r="A141" s="65"/>
      <c r="D141" s="64"/>
      <c r="F141" s="62"/>
      <c r="G141" s="62"/>
    </row>
    <row r="142" spans="1:7" x14ac:dyDescent="0.2">
      <c r="A142" s="65"/>
      <c r="D142" s="64"/>
      <c r="F142" s="62"/>
      <c r="G142" s="62"/>
    </row>
    <row r="143" spans="1:7" x14ac:dyDescent="0.2">
      <c r="A143" s="65"/>
      <c r="D143" s="64"/>
      <c r="F143" s="62"/>
      <c r="G143" s="62"/>
    </row>
    <row r="144" spans="1:7" x14ac:dyDescent="0.2">
      <c r="A144" s="65"/>
      <c r="D144" s="64"/>
      <c r="F144" s="62"/>
      <c r="G144" s="62"/>
    </row>
    <row r="145" spans="1:8" x14ac:dyDescent="0.2">
      <c r="A145" s="65"/>
      <c r="D145" s="64"/>
      <c r="F145" s="62"/>
      <c r="G145" s="62"/>
    </row>
    <row r="146" spans="1:8" x14ac:dyDescent="0.2">
      <c r="A146" s="65"/>
      <c r="F146" s="62"/>
      <c r="G146" s="62"/>
    </row>
    <row r="147" spans="1:8" x14ac:dyDescent="0.2">
      <c r="A147" s="65"/>
      <c r="D147" s="64"/>
      <c r="F147" s="62"/>
      <c r="G147" s="62"/>
    </row>
    <row r="148" spans="1:8" x14ac:dyDescent="0.2">
      <c r="A148" s="65"/>
      <c r="D148" s="64"/>
      <c r="F148" s="62"/>
      <c r="G148" s="62"/>
    </row>
    <row r="149" spans="1:8" x14ac:dyDescent="0.2">
      <c r="A149" s="65"/>
      <c r="F149" s="62"/>
      <c r="G149" s="62"/>
    </row>
    <row r="150" spans="1:8" x14ac:dyDescent="0.2">
      <c r="A150" s="65"/>
      <c r="D150" s="64"/>
      <c r="F150" s="62"/>
      <c r="G150" s="62"/>
    </row>
    <row r="151" spans="1:8" x14ac:dyDescent="0.2">
      <c r="A151" s="65"/>
      <c r="D151" s="66"/>
      <c r="F151" s="62"/>
      <c r="G151" s="62"/>
      <c r="H151" s="62"/>
    </row>
    <row r="152" spans="1:8" x14ac:dyDescent="0.2">
      <c r="A152" s="65"/>
      <c r="D152" s="66"/>
      <c r="F152" s="62"/>
      <c r="G152" s="62"/>
    </row>
    <row r="153" spans="1:8" x14ac:dyDescent="0.2">
      <c r="A153" s="65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10"/>
      <c r="H1" s="10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10"/>
      <c r="H2" s="10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10"/>
      <c r="H3" s="10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101" t="s">
        <v>1894</v>
      </c>
      <c r="B7" s="64" t="s">
        <v>1921</v>
      </c>
      <c r="C7" s="64" t="s">
        <v>1834</v>
      </c>
      <c r="D7" s="64" t="s">
        <v>1967</v>
      </c>
      <c r="E7" s="88" t="s">
        <v>874</v>
      </c>
      <c r="F7" s="90">
        <v>41389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x14ac:dyDescent="0.2">
      <c r="A8" s="94" t="s">
        <v>1895</v>
      </c>
      <c r="B8" s="88" t="s">
        <v>1922</v>
      </c>
      <c r="C8" s="66" t="s">
        <v>1948</v>
      </c>
      <c r="D8" s="64" t="s">
        <v>1967</v>
      </c>
      <c r="E8" s="88" t="s">
        <v>874</v>
      </c>
      <c r="F8" s="90">
        <v>41389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x14ac:dyDescent="0.2">
      <c r="A9" s="101" t="s">
        <v>1896</v>
      </c>
      <c r="B9" s="64" t="s">
        <v>1953</v>
      </c>
      <c r="C9" s="64" t="s">
        <v>1834</v>
      </c>
      <c r="D9" s="64" t="s">
        <v>1967</v>
      </c>
      <c r="E9" s="88" t="s">
        <v>814</v>
      </c>
      <c r="F9" s="90">
        <v>41390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94" t="s">
        <v>1897</v>
      </c>
      <c r="B10" s="64" t="s">
        <v>1926</v>
      </c>
      <c r="C10" s="79" t="s">
        <v>1947</v>
      </c>
      <c r="D10" s="64" t="s">
        <v>1967</v>
      </c>
      <c r="E10" s="9" t="s">
        <v>1954</v>
      </c>
      <c r="F10" s="90">
        <v>41498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94" t="s">
        <v>1898</v>
      </c>
      <c r="B11" s="64" t="s">
        <v>1927</v>
      </c>
      <c r="C11" s="79" t="s">
        <v>1947</v>
      </c>
      <c r="D11" s="64" t="s">
        <v>1967</v>
      </c>
      <c r="E11" s="9" t="s">
        <v>1954</v>
      </c>
      <c r="F11" s="90">
        <v>41498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101" t="s">
        <v>1899</v>
      </c>
      <c r="B12" s="64" t="s">
        <v>1928</v>
      </c>
      <c r="C12" s="64" t="s">
        <v>1834</v>
      </c>
      <c r="D12" s="64" t="s">
        <v>1967</v>
      </c>
      <c r="E12" s="88" t="s">
        <v>874</v>
      </c>
      <c r="F12" s="90">
        <v>41515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101" t="s">
        <v>1900</v>
      </c>
      <c r="B13" s="66" t="s">
        <v>1929</v>
      </c>
      <c r="C13" s="64" t="s">
        <v>1834</v>
      </c>
      <c r="D13" s="64" t="s">
        <v>1967</v>
      </c>
      <c r="E13" s="88" t="s">
        <v>814</v>
      </c>
      <c r="F13" s="90">
        <v>41528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101" t="s">
        <v>1901</v>
      </c>
      <c r="B14" s="66" t="s">
        <v>1930</v>
      </c>
      <c r="C14" s="64" t="s">
        <v>1834</v>
      </c>
      <c r="D14" s="64" t="s">
        <v>1967</v>
      </c>
      <c r="E14" s="9" t="s">
        <v>1954</v>
      </c>
      <c r="F14" s="90">
        <v>41536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94" t="s">
        <v>1902</v>
      </c>
      <c r="B15" s="66" t="s">
        <v>1931</v>
      </c>
      <c r="C15" s="66" t="s">
        <v>1948</v>
      </c>
      <c r="D15" s="64" t="s">
        <v>1967</v>
      </c>
      <c r="E15" s="9" t="s">
        <v>1954</v>
      </c>
      <c r="F15" s="90">
        <v>41536</v>
      </c>
      <c r="G15" s="90" t="s">
        <v>2373</v>
      </c>
      <c r="H15" s="1" t="s">
        <v>1955</v>
      </c>
      <c r="I15" s="1" t="s">
        <v>1957</v>
      </c>
      <c r="J15" s="1" t="s">
        <v>2371</v>
      </c>
    </row>
    <row r="16" spans="1:10" x14ac:dyDescent="0.2">
      <c r="A16" s="94" t="s">
        <v>1903</v>
      </c>
      <c r="B16" s="66" t="s">
        <v>1932</v>
      </c>
      <c r="C16" s="66" t="s">
        <v>1948</v>
      </c>
      <c r="D16" s="64" t="s">
        <v>1967</v>
      </c>
      <c r="E16" s="9" t="s">
        <v>1954</v>
      </c>
      <c r="F16" s="90">
        <v>41536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94" t="s">
        <v>1904</v>
      </c>
      <c r="B17" s="66" t="s">
        <v>1933</v>
      </c>
      <c r="C17" s="66" t="s">
        <v>1948</v>
      </c>
      <c r="D17" s="64" t="s">
        <v>1967</v>
      </c>
      <c r="E17" s="88" t="s">
        <v>1958</v>
      </c>
      <c r="F17" s="90">
        <v>41547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94" t="s">
        <v>1905</v>
      </c>
      <c r="B18" s="66" t="s">
        <v>1934</v>
      </c>
      <c r="C18" s="79" t="s">
        <v>1947</v>
      </c>
      <c r="D18" s="64" t="s">
        <v>1967</v>
      </c>
      <c r="E18" s="88" t="s">
        <v>1959</v>
      </c>
      <c r="F18" s="90">
        <v>41550</v>
      </c>
      <c r="G18" s="90" t="s">
        <v>2373</v>
      </c>
      <c r="H18" s="1" t="s">
        <v>1955</v>
      </c>
      <c r="I18" s="1" t="s">
        <v>1957</v>
      </c>
      <c r="J18" s="1" t="s">
        <v>2371</v>
      </c>
    </row>
    <row r="19" spans="1:10" x14ac:dyDescent="0.2">
      <c r="A19" s="94" t="s">
        <v>1906</v>
      </c>
      <c r="B19" s="66" t="s">
        <v>1935</v>
      </c>
      <c r="C19" s="79" t="s">
        <v>1947</v>
      </c>
      <c r="D19" s="64" t="s">
        <v>1967</v>
      </c>
      <c r="E19" s="88" t="s">
        <v>569</v>
      </c>
      <c r="F19" s="90">
        <v>41556</v>
      </c>
      <c r="G19" s="90" t="s">
        <v>2373</v>
      </c>
      <c r="H19" s="1" t="s">
        <v>1955</v>
      </c>
      <c r="I19" s="1" t="s">
        <v>1957</v>
      </c>
      <c r="J19" s="1" t="s">
        <v>2371</v>
      </c>
    </row>
    <row r="20" spans="1:10" x14ac:dyDescent="0.2">
      <c r="A20" s="94" t="s">
        <v>1907</v>
      </c>
      <c r="B20" s="66" t="s">
        <v>1936</v>
      </c>
      <c r="C20" s="79" t="s">
        <v>1947</v>
      </c>
      <c r="D20" s="64" t="s">
        <v>1967</v>
      </c>
      <c r="E20" s="88" t="s">
        <v>1960</v>
      </c>
      <c r="F20" s="90">
        <v>41557</v>
      </c>
      <c r="G20" s="90" t="s">
        <v>2373</v>
      </c>
      <c r="H20" s="1" t="s">
        <v>1955</v>
      </c>
      <c r="I20" s="1" t="s">
        <v>1957</v>
      </c>
      <c r="J20" s="1" t="s">
        <v>2371</v>
      </c>
    </row>
    <row r="21" spans="1:10" x14ac:dyDescent="0.2">
      <c r="A21" s="101" t="s">
        <v>1908</v>
      </c>
      <c r="B21" s="66" t="s">
        <v>1937</v>
      </c>
      <c r="C21" s="64" t="s">
        <v>1834</v>
      </c>
      <c r="D21" s="64" t="s">
        <v>1967</v>
      </c>
      <c r="E21" s="9" t="s">
        <v>194</v>
      </c>
      <c r="F21" s="90">
        <v>41565</v>
      </c>
      <c r="G21" s="90" t="s">
        <v>2373</v>
      </c>
      <c r="H21" s="1" t="s">
        <v>1955</v>
      </c>
      <c r="I21" s="1" t="s">
        <v>1957</v>
      </c>
      <c r="J21" s="1" t="s">
        <v>2371</v>
      </c>
    </row>
    <row r="22" spans="1:10" x14ac:dyDescent="0.2">
      <c r="A22" s="94" t="s">
        <v>1909</v>
      </c>
      <c r="B22" s="66" t="s">
        <v>1949</v>
      </c>
      <c r="C22" s="66" t="s">
        <v>1948</v>
      </c>
      <c r="D22" s="64" t="s">
        <v>1967</v>
      </c>
      <c r="E22" s="9" t="s">
        <v>194</v>
      </c>
      <c r="F22" s="90">
        <v>41568</v>
      </c>
      <c r="G22" s="90" t="s">
        <v>2373</v>
      </c>
      <c r="H22" s="1" t="s">
        <v>1955</v>
      </c>
      <c r="I22" s="1" t="s">
        <v>1957</v>
      </c>
      <c r="J22" s="1" t="s">
        <v>2371</v>
      </c>
    </row>
    <row r="23" spans="1:10" x14ac:dyDescent="0.2">
      <c r="A23" s="95" t="s">
        <v>1910</v>
      </c>
      <c r="B23" s="66" t="s">
        <v>1950</v>
      </c>
      <c r="C23" s="66" t="s">
        <v>1948</v>
      </c>
      <c r="D23" s="64" t="s">
        <v>1967</v>
      </c>
      <c r="E23" s="9" t="s">
        <v>194</v>
      </c>
      <c r="F23" s="90">
        <v>41568</v>
      </c>
      <c r="G23" s="90" t="s">
        <v>2373</v>
      </c>
      <c r="H23" s="1" t="s">
        <v>1955</v>
      </c>
      <c r="I23" s="1" t="s">
        <v>1957</v>
      </c>
      <c r="J23" s="1" t="s">
        <v>2371</v>
      </c>
    </row>
    <row r="24" spans="1:10" x14ac:dyDescent="0.2">
      <c r="A24" s="95" t="s">
        <v>1911</v>
      </c>
      <c r="B24" s="66" t="s">
        <v>1938</v>
      </c>
      <c r="C24" s="66" t="s">
        <v>1164</v>
      </c>
      <c r="D24" s="64" t="s">
        <v>1967</v>
      </c>
      <c r="E24" s="9" t="s">
        <v>1954</v>
      </c>
      <c r="F24" s="62">
        <v>41578</v>
      </c>
      <c r="G24" s="90">
        <v>41916</v>
      </c>
      <c r="H24" s="1" t="s">
        <v>1964</v>
      </c>
      <c r="I24" s="1" t="s">
        <v>1965</v>
      </c>
      <c r="J24" s="1" t="s">
        <v>2372</v>
      </c>
    </row>
    <row r="25" spans="1:10" x14ac:dyDescent="0.2">
      <c r="A25" s="95" t="s">
        <v>1912</v>
      </c>
      <c r="B25" s="66" t="s">
        <v>1939</v>
      </c>
      <c r="C25" s="66" t="s">
        <v>1948</v>
      </c>
      <c r="D25" s="64" t="s">
        <v>1967</v>
      </c>
      <c r="E25" s="9" t="s">
        <v>1954</v>
      </c>
      <c r="F25" s="90">
        <v>41582</v>
      </c>
      <c r="G25" s="90" t="s">
        <v>2373</v>
      </c>
      <c r="H25" s="1" t="s">
        <v>1955</v>
      </c>
      <c r="I25" s="1" t="s">
        <v>1957</v>
      </c>
      <c r="J25" s="1" t="s">
        <v>2371</v>
      </c>
    </row>
    <row r="26" spans="1:10" x14ac:dyDescent="0.2">
      <c r="A26" s="95" t="s">
        <v>1913</v>
      </c>
      <c r="B26" s="66" t="s">
        <v>1940</v>
      </c>
      <c r="C26" s="66" t="s">
        <v>298</v>
      </c>
      <c r="D26" s="64" t="s">
        <v>1967</v>
      </c>
      <c r="E26" s="9" t="s">
        <v>1722</v>
      </c>
      <c r="F26" s="90">
        <v>41582</v>
      </c>
      <c r="G26" s="90" t="s">
        <v>2373</v>
      </c>
      <c r="H26" s="1" t="s">
        <v>1955</v>
      </c>
      <c r="I26" s="1" t="s">
        <v>1957</v>
      </c>
      <c r="J26" s="1" t="s">
        <v>2372</v>
      </c>
    </row>
    <row r="27" spans="1:10" x14ac:dyDescent="0.2">
      <c r="A27" s="95" t="s">
        <v>1914</v>
      </c>
      <c r="B27" s="66" t="s">
        <v>1941</v>
      </c>
      <c r="C27" s="79" t="s">
        <v>1947</v>
      </c>
      <c r="D27" s="64" t="s">
        <v>1967</v>
      </c>
      <c r="E27" s="9" t="s">
        <v>1961</v>
      </c>
      <c r="F27" s="90">
        <v>41591</v>
      </c>
      <c r="G27" s="90" t="s">
        <v>2373</v>
      </c>
      <c r="H27" s="1" t="s">
        <v>1955</v>
      </c>
      <c r="I27" s="1" t="s">
        <v>1957</v>
      </c>
      <c r="J27" s="1" t="s">
        <v>2371</v>
      </c>
    </row>
    <row r="28" spans="1:10" x14ac:dyDescent="0.2">
      <c r="A28" s="95" t="s">
        <v>1915</v>
      </c>
      <c r="B28" s="66" t="s">
        <v>1952</v>
      </c>
      <c r="C28" s="66" t="s">
        <v>732</v>
      </c>
      <c r="D28" s="64" t="s">
        <v>1967</v>
      </c>
      <c r="E28" s="9" t="s">
        <v>1722</v>
      </c>
      <c r="F28" s="90">
        <v>41606</v>
      </c>
      <c r="G28" s="90" t="s">
        <v>2373</v>
      </c>
      <c r="H28" s="1" t="s">
        <v>1955</v>
      </c>
      <c r="I28" s="1" t="s">
        <v>1957</v>
      </c>
      <c r="J28" s="1" t="s">
        <v>2372</v>
      </c>
    </row>
    <row r="29" spans="1:10" x14ac:dyDescent="0.2">
      <c r="A29" s="95" t="s">
        <v>1916</v>
      </c>
      <c r="B29" s="66" t="s">
        <v>1942</v>
      </c>
      <c r="C29" s="66" t="s">
        <v>1947</v>
      </c>
      <c r="D29" s="64" t="s">
        <v>1967</v>
      </c>
      <c r="E29" s="9" t="s">
        <v>878</v>
      </c>
      <c r="F29" s="90">
        <v>41626</v>
      </c>
      <c r="G29" s="90" t="s">
        <v>2373</v>
      </c>
      <c r="H29" s="1" t="s">
        <v>1955</v>
      </c>
      <c r="I29" s="1" t="s">
        <v>1957</v>
      </c>
      <c r="J29" s="1" t="s">
        <v>2371</v>
      </c>
    </row>
    <row r="30" spans="1:10" x14ac:dyDescent="0.2">
      <c r="A30" s="95" t="s">
        <v>1917</v>
      </c>
      <c r="B30" s="67" t="s">
        <v>1943</v>
      </c>
      <c r="C30" s="66" t="s">
        <v>1948</v>
      </c>
      <c r="D30" s="64" t="s">
        <v>1967</v>
      </c>
      <c r="E30" s="9" t="s">
        <v>874</v>
      </c>
      <c r="F30" s="93">
        <v>41626</v>
      </c>
      <c r="G30" s="93">
        <v>42081</v>
      </c>
      <c r="H30" s="64" t="s">
        <v>2007</v>
      </c>
      <c r="I30" s="1" t="s">
        <v>2008</v>
      </c>
      <c r="J30" s="1" t="s">
        <v>2371</v>
      </c>
    </row>
    <row r="31" spans="1:10" x14ac:dyDescent="0.2">
      <c r="A31" s="95" t="s">
        <v>1918</v>
      </c>
      <c r="B31" s="66" t="s">
        <v>1944</v>
      </c>
      <c r="C31" s="66" t="s">
        <v>1948</v>
      </c>
      <c r="D31" s="64" t="s">
        <v>1967</v>
      </c>
      <c r="E31" s="88" t="s">
        <v>1954</v>
      </c>
      <c r="F31" s="93">
        <v>41627</v>
      </c>
      <c r="G31" s="93">
        <v>42081</v>
      </c>
      <c r="H31" s="64" t="s">
        <v>2007</v>
      </c>
      <c r="I31" s="1" t="s">
        <v>2008</v>
      </c>
      <c r="J31" s="1" t="s">
        <v>2371</v>
      </c>
    </row>
    <row r="32" spans="1:10" x14ac:dyDescent="0.2">
      <c r="A32" s="95" t="s">
        <v>1919</v>
      </c>
      <c r="B32" s="66" t="s">
        <v>1946</v>
      </c>
      <c r="C32" s="66" t="s">
        <v>1948</v>
      </c>
      <c r="D32" s="64" t="s">
        <v>1967</v>
      </c>
      <c r="E32" s="9" t="s">
        <v>1954</v>
      </c>
      <c r="F32" s="93">
        <v>41627</v>
      </c>
      <c r="G32" s="93">
        <v>42081</v>
      </c>
      <c r="H32" s="64" t="s">
        <v>2007</v>
      </c>
      <c r="I32" s="1" t="s">
        <v>2008</v>
      </c>
      <c r="J32" s="1" t="s">
        <v>2371</v>
      </c>
    </row>
    <row r="33" spans="1:10" x14ac:dyDescent="0.2">
      <c r="A33" s="95" t="s">
        <v>1920</v>
      </c>
      <c r="B33" s="88" t="s">
        <v>1945</v>
      </c>
      <c r="C33" s="66" t="s">
        <v>1948</v>
      </c>
      <c r="D33" s="64" t="s">
        <v>1967</v>
      </c>
      <c r="E33" s="9" t="s">
        <v>874</v>
      </c>
      <c r="F33" s="91">
        <v>41627</v>
      </c>
      <c r="G33" s="90" t="s">
        <v>2373</v>
      </c>
      <c r="H33" s="1" t="s">
        <v>1955</v>
      </c>
      <c r="I33" s="1" t="s">
        <v>1957</v>
      </c>
      <c r="J33" s="1" t="s">
        <v>2371</v>
      </c>
    </row>
    <row r="34" spans="1:10" x14ac:dyDescent="0.2">
      <c r="A34" s="95" t="s">
        <v>2006</v>
      </c>
      <c r="B34" s="66" t="s">
        <v>1951</v>
      </c>
      <c r="C34" s="66" t="s">
        <v>732</v>
      </c>
      <c r="D34" s="64" t="s">
        <v>1967</v>
      </c>
      <c r="E34" s="9" t="s">
        <v>1722</v>
      </c>
      <c r="F34" s="90">
        <v>41606</v>
      </c>
      <c r="G34" s="90" t="s">
        <v>2373</v>
      </c>
      <c r="H34" s="1" t="s">
        <v>1955</v>
      </c>
      <c r="I34" s="1" t="s">
        <v>1957</v>
      </c>
      <c r="J34" s="1" t="s">
        <v>2372</v>
      </c>
    </row>
    <row r="35" spans="1:10" x14ac:dyDescent="0.2">
      <c r="A35" s="89"/>
      <c r="B35" s="88"/>
      <c r="C35" s="88"/>
      <c r="D35" s="88"/>
      <c r="E35" s="9"/>
      <c r="F35" s="91"/>
      <c r="G35" s="91"/>
    </row>
    <row r="36" spans="1:10" x14ac:dyDescent="0.2">
      <c r="A36" s="89"/>
      <c r="B36" s="88"/>
      <c r="C36" s="64"/>
      <c r="D36" s="88"/>
      <c r="E36" s="91"/>
      <c r="F36" s="90"/>
    </row>
    <row r="37" spans="1:10" ht="14.25" x14ac:dyDescent="0.2">
      <c r="A37" s="89"/>
      <c r="B37" s="146" t="s">
        <v>2374</v>
      </c>
      <c r="C37" s="146"/>
      <c r="D37" s="92"/>
      <c r="E37" s="91"/>
      <c r="F37" s="90"/>
    </row>
    <row r="38" spans="1:10" ht="15" thickBot="1" x14ac:dyDescent="0.25">
      <c r="A38" s="89"/>
      <c r="B38" s="88"/>
      <c r="C38" s="64"/>
      <c r="D38" s="92"/>
      <c r="E38" s="91"/>
      <c r="F38" s="90"/>
    </row>
    <row r="39" spans="1:10" x14ac:dyDescent="0.2">
      <c r="A39" s="89"/>
      <c r="B39" s="52" t="s">
        <v>2368</v>
      </c>
      <c r="C39" s="53">
        <f>COUNTIF($J$7:$J$34,"Q")</f>
        <v>4</v>
      </c>
      <c r="D39" s="64"/>
      <c r="E39" s="88"/>
      <c r="F39" s="91"/>
      <c r="G39" s="90"/>
    </row>
    <row r="40" spans="1:10" ht="13.5" thickBot="1" x14ac:dyDescent="0.25">
      <c r="A40" s="89"/>
      <c r="B40" s="56" t="s">
        <v>2369</v>
      </c>
      <c r="C40" s="57">
        <f>COUNTIF($J$7:$J$34,"B")</f>
        <v>24</v>
      </c>
      <c r="D40" s="64"/>
      <c r="E40" s="88"/>
      <c r="F40" s="91"/>
      <c r="G40" s="90"/>
    </row>
    <row r="41" spans="1:10" x14ac:dyDescent="0.2">
      <c r="A41" s="89"/>
      <c r="B41" s="88"/>
      <c r="C41" s="88"/>
      <c r="D41" s="64"/>
      <c r="E41" s="88"/>
      <c r="F41" s="91"/>
      <c r="G41" s="90"/>
    </row>
    <row r="42" spans="1:10" x14ac:dyDescent="0.2">
      <c r="A42" s="89"/>
      <c r="B42" s="88"/>
      <c r="C42" s="88"/>
      <c r="D42" s="64"/>
      <c r="E42" s="88"/>
      <c r="F42" s="91"/>
      <c r="G42" s="90"/>
    </row>
    <row r="43" spans="1:10" x14ac:dyDescent="0.2">
      <c r="A43" s="89"/>
      <c r="B43" s="88"/>
      <c r="C43" s="88"/>
      <c r="D43" s="64"/>
      <c r="E43" s="88"/>
      <c r="F43" s="91"/>
      <c r="G43" s="90"/>
    </row>
    <row r="44" spans="1:10" x14ac:dyDescent="0.2">
      <c r="A44" s="89"/>
      <c r="B44" s="9"/>
      <c r="D44" s="64"/>
      <c r="F44" s="62"/>
      <c r="G44" s="62"/>
    </row>
    <row r="45" spans="1:10" ht="14.25" x14ac:dyDescent="0.2">
      <c r="A45" s="89"/>
      <c r="B45" s="9"/>
      <c r="E45" s="92"/>
    </row>
    <row r="46" spans="1:10" x14ac:dyDescent="0.2">
      <c r="A46" s="89"/>
      <c r="B46" s="88"/>
      <c r="C46" s="88"/>
      <c r="D46" s="88"/>
      <c r="E46" s="88"/>
      <c r="F46" s="91"/>
      <c r="G46" s="90"/>
    </row>
    <row r="47" spans="1:10" x14ac:dyDescent="0.2">
      <c r="A47" s="89"/>
      <c r="B47" s="88"/>
      <c r="C47" s="88"/>
      <c r="D47" s="88"/>
      <c r="E47" s="88"/>
      <c r="F47" s="91"/>
      <c r="G47" s="90"/>
    </row>
    <row r="48" spans="1:10" x14ac:dyDescent="0.2">
      <c r="A48" s="89"/>
      <c r="B48" s="88"/>
      <c r="C48" s="88"/>
      <c r="D48" s="88"/>
      <c r="E48" s="88"/>
      <c r="F48" s="91"/>
      <c r="G48" s="90"/>
    </row>
    <row r="49" spans="1:9" x14ac:dyDescent="0.2">
      <c r="A49" s="89"/>
      <c r="B49" s="9"/>
      <c r="C49" s="88"/>
      <c r="D49" s="88"/>
      <c r="E49" s="9"/>
      <c r="F49" s="91"/>
      <c r="G49" s="91"/>
    </row>
    <row r="50" spans="1:9" x14ac:dyDescent="0.2">
      <c r="A50" s="89"/>
      <c r="B50" s="9"/>
      <c r="C50" s="79"/>
      <c r="D50" s="88"/>
      <c r="E50" s="9"/>
      <c r="F50" s="91"/>
      <c r="G50" s="90"/>
    </row>
    <row r="51" spans="1:9" x14ac:dyDescent="0.2">
      <c r="A51" s="89"/>
      <c r="B51" s="9"/>
      <c r="C51" s="88"/>
      <c r="D51" s="88"/>
      <c r="E51" s="9"/>
      <c r="F51" s="91"/>
      <c r="G51" s="90"/>
    </row>
    <row r="52" spans="1:9" x14ac:dyDescent="0.2">
      <c r="A52" s="89"/>
      <c r="B52" s="88"/>
      <c r="C52" s="88"/>
      <c r="D52" s="88"/>
      <c r="E52" s="88"/>
      <c r="F52" s="91"/>
      <c r="G52" s="90"/>
    </row>
    <row r="53" spans="1:9" x14ac:dyDescent="0.2">
      <c r="A53" s="89"/>
      <c r="B53" s="88"/>
      <c r="C53" s="88"/>
      <c r="D53" s="88"/>
      <c r="E53" s="88"/>
      <c r="F53" s="91"/>
      <c r="G53" s="90"/>
    </row>
    <row r="54" spans="1:9" x14ac:dyDescent="0.2">
      <c r="A54" s="89"/>
      <c r="B54" s="88"/>
      <c r="C54" s="88"/>
      <c r="D54" s="88"/>
      <c r="E54" s="88"/>
      <c r="F54" s="91"/>
      <c r="G54" s="90"/>
    </row>
    <row r="55" spans="1:9" x14ac:dyDescent="0.2">
      <c r="A55" s="89"/>
      <c r="B55" s="88"/>
      <c r="C55" s="88"/>
      <c r="D55" s="88"/>
      <c r="E55" s="88"/>
      <c r="F55" s="91"/>
      <c r="G55" s="90"/>
    </row>
    <row r="56" spans="1:9" x14ac:dyDescent="0.2">
      <c r="A56" s="89"/>
      <c r="B56" s="88"/>
      <c r="C56" s="88"/>
      <c r="D56" s="88"/>
      <c r="E56" s="88"/>
      <c r="F56" s="91"/>
      <c r="G56" s="90"/>
    </row>
    <row r="57" spans="1:9" x14ac:dyDescent="0.2">
      <c r="A57" s="89"/>
      <c r="B57" s="88"/>
      <c r="C57" s="79"/>
      <c r="D57" s="88"/>
      <c r="E57" s="88"/>
      <c r="F57" s="91"/>
      <c r="G57" s="90"/>
    </row>
    <row r="58" spans="1:9" x14ac:dyDescent="0.2">
      <c r="A58" s="89"/>
      <c r="B58" s="88"/>
      <c r="C58" s="88"/>
      <c r="D58" s="88"/>
      <c r="E58" s="88"/>
      <c r="F58" s="91"/>
      <c r="G58" s="90"/>
    </row>
    <row r="59" spans="1:9" x14ac:dyDescent="0.2">
      <c r="A59" s="89"/>
      <c r="B59" s="88"/>
      <c r="C59" s="88"/>
      <c r="D59" s="88"/>
      <c r="E59" s="88"/>
      <c r="F59" s="91"/>
      <c r="G59" s="90"/>
    </row>
    <row r="60" spans="1:9" x14ac:dyDescent="0.2">
      <c r="A60" s="89"/>
      <c r="B60" s="88"/>
      <c r="C60" s="88"/>
      <c r="D60" s="88"/>
      <c r="E60" s="88"/>
      <c r="F60" s="91"/>
      <c r="G60" s="90"/>
    </row>
    <row r="61" spans="1:9" x14ac:dyDescent="0.2">
      <c r="A61" s="89"/>
      <c r="B61" s="88"/>
      <c r="C61" s="88"/>
      <c r="D61" s="88"/>
      <c r="E61" s="88"/>
      <c r="F61" s="91"/>
      <c r="G61" s="90"/>
    </row>
    <row r="62" spans="1:9" x14ac:dyDescent="0.2">
      <c r="A62" s="89"/>
      <c r="B62" s="88"/>
      <c r="C62" s="88"/>
      <c r="D62" s="88"/>
      <c r="E62" s="88"/>
      <c r="F62" s="91"/>
      <c r="G62" s="90"/>
    </row>
    <row r="63" spans="1:9" x14ac:dyDescent="0.2">
      <c r="A63" s="89"/>
      <c r="B63" s="88"/>
      <c r="C63" s="88"/>
      <c r="D63" s="88"/>
      <c r="E63" s="88"/>
      <c r="F63" s="91"/>
      <c r="G63" s="90"/>
    </row>
    <row r="64" spans="1:9" x14ac:dyDescent="0.2">
      <c r="A64" s="89"/>
      <c r="B64" s="88"/>
      <c r="C64" s="88"/>
      <c r="D64" s="88"/>
      <c r="E64" s="88"/>
      <c r="F64" s="91"/>
      <c r="G64" s="90"/>
      <c r="I64" s="64"/>
    </row>
    <row r="65" spans="1:7" x14ac:dyDescent="0.2">
      <c r="A65" s="89"/>
      <c r="B65" s="88"/>
      <c r="C65" s="88"/>
      <c r="D65" s="88"/>
      <c r="E65" s="88"/>
      <c r="F65" s="91"/>
      <c r="G65" s="90"/>
    </row>
    <row r="66" spans="1:7" x14ac:dyDescent="0.2">
      <c r="A66" s="89"/>
      <c r="B66" s="88"/>
      <c r="C66" s="88"/>
      <c r="D66" s="88"/>
      <c r="E66" s="88"/>
      <c r="F66" s="91"/>
      <c r="G66" s="90"/>
    </row>
    <row r="67" spans="1:7" x14ac:dyDescent="0.2">
      <c r="A67" s="89"/>
      <c r="B67" s="88"/>
      <c r="C67" s="88"/>
      <c r="D67" s="88"/>
      <c r="E67" s="88"/>
      <c r="F67" s="91"/>
      <c r="G67" s="90"/>
    </row>
    <row r="68" spans="1:7" x14ac:dyDescent="0.2">
      <c r="A68" s="89"/>
      <c r="B68" s="88"/>
      <c r="C68" s="88"/>
      <c r="D68" s="88"/>
      <c r="E68" s="88"/>
      <c r="F68" s="91"/>
      <c r="G68" s="90"/>
    </row>
    <row r="69" spans="1:7" x14ac:dyDescent="0.2">
      <c r="A69" s="89"/>
    </row>
    <row r="70" spans="1:7" x14ac:dyDescent="0.2">
      <c r="A70" s="89"/>
    </row>
    <row r="71" spans="1:7" x14ac:dyDescent="0.2">
      <c r="A71" s="89"/>
    </row>
    <row r="72" spans="1:7" x14ac:dyDescent="0.2">
      <c r="A72" s="89"/>
    </row>
    <row r="73" spans="1:7" x14ac:dyDescent="0.2">
      <c r="A73" s="89"/>
    </row>
    <row r="74" spans="1:7" x14ac:dyDescent="0.2">
      <c r="A74" s="89"/>
    </row>
    <row r="75" spans="1:7" x14ac:dyDescent="0.2">
      <c r="A75" s="89"/>
    </row>
    <row r="76" spans="1:7" x14ac:dyDescent="0.2">
      <c r="A76" s="89"/>
    </row>
    <row r="77" spans="1:7" x14ac:dyDescent="0.2">
      <c r="A77" s="89"/>
    </row>
    <row r="78" spans="1:7" x14ac:dyDescent="0.2">
      <c r="A78" s="89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1:7" x14ac:dyDescent="0.2">
      <c r="A81" s="89"/>
      <c r="B81" s="88"/>
      <c r="C81" s="88"/>
      <c r="D81" s="88"/>
      <c r="E81" s="88"/>
      <c r="F81" s="91"/>
      <c r="G81" s="91"/>
    </row>
    <row r="82" spans="1:7" x14ac:dyDescent="0.2">
      <c r="A82" s="89"/>
      <c r="B82" s="88"/>
      <c r="C82" s="9"/>
      <c r="D82" s="88"/>
      <c r="E82" s="88"/>
      <c r="F82" s="90"/>
      <c r="G82" s="90"/>
    </row>
    <row r="83" spans="1:7" x14ac:dyDescent="0.2">
      <c r="A83" s="89"/>
      <c r="B83" s="88"/>
      <c r="C83" s="9"/>
      <c r="D83" s="88"/>
      <c r="E83" s="88"/>
      <c r="F83" s="90"/>
      <c r="G83" s="90"/>
    </row>
    <row r="84" spans="1:7" x14ac:dyDescent="0.2">
      <c r="A84" s="89"/>
      <c r="B84" s="88"/>
      <c r="C84" s="88"/>
      <c r="D84" s="88"/>
      <c r="E84" s="88"/>
      <c r="F84" s="91"/>
      <c r="G84" s="91"/>
    </row>
    <row r="85" spans="1:7" x14ac:dyDescent="0.2">
      <c r="A85" s="89"/>
      <c r="B85" s="88"/>
      <c r="C85" s="88"/>
      <c r="D85" s="88"/>
      <c r="E85" s="88"/>
      <c r="F85" s="91"/>
      <c r="G85" s="91"/>
    </row>
    <row r="86" spans="1:7" x14ac:dyDescent="0.2">
      <c r="A86" s="89"/>
      <c r="B86" s="88"/>
      <c r="C86" s="88"/>
      <c r="D86" s="88"/>
      <c r="E86" s="90"/>
      <c r="F86" s="91"/>
      <c r="G86" s="91"/>
    </row>
    <row r="87" spans="1:7" x14ac:dyDescent="0.2">
      <c r="A87" s="89"/>
      <c r="B87" s="88"/>
      <c r="C87" s="88"/>
      <c r="D87" s="88"/>
      <c r="E87" s="88"/>
      <c r="F87" s="91"/>
      <c r="G87" s="91"/>
    </row>
    <row r="88" spans="1:7" x14ac:dyDescent="0.2">
      <c r="A88" s="89"/>
      <c r="B88" s="88"/>
      <c r="C88" s="88"/>
      <c r="D88" s="88"/>
      <c r="E88" s="88"/>
      <c r="F88" s="91"/>
      <c r="G88" s="91"/>
    </row>
    <row r="89" spans="1:7" x14ac:dyDescent="0.2">
      <c r="A89" s="89"/>
      <c r="B89" s="9"/>
      <c r="C89" s="9"/>
      <c r="D89" s="9"/>
      <c r="E89" s="9"/>
      <c r="F89" s="91"/>
      <c r="G89" s="91"/>
    </row>
    <row r="90" spans="1:7" x14ac:dyDescent="0.2">
      <c r="A90" s="89"/>
      <c r="B90" s="9"/>
      <c r="C90" s="9"/>
      <c r="D90" s="9"/>
      <c r="E90" s="9"/>
      <c r="F90" s="91"/>
      <c r="G90" s="91"/>
    </row>
    <row r="91" spans="1:7" x14ac:dyDescent="0.2">
      <c r="A91" s="89"/>
      <c r="B91" s="9"/>
      <c r="C91" s="91"/>
      <c r="D91" s="9"/>
      <c r="E91" s="9"/>
      <c r="F91" s="91"/>
      <c r="G91" s="91"/>
    </row>
    <row r="92" spans="1:7" x14ac:dyDescent="0.2">
      <c r="A92" s="89"/>
      <c r="B92" s="9"/>
      <c r="C92" s="91"/>
      <c r="D92" s="9"/>
      <c r="E92" s="9"/>
      <c r="F92" s="91"/>
      <c r="G92" s="91"/>
    </row>
    <row r="93" spans="1:7" x14ac:dyDescent="0.2">
      <c r="A93" s="89"/>
      <c r="B93" s="9"/>
      <c r="C93" s="9"/>
      <c r="D93" s="9"/>
      <c r="E93" s="9"/>
      <c r="F93" s="91"/>
      <c r="G93" s="91"/>
    </row>
    <row r="94" spans="1:7" x14ac:dyDescent="0.2">
      <c r="A94" s="89"/>
      <c r="B94" s="9"/>
      <c r="C94" s="9"/>
      <c r="D94" s="9"/>
      <c r="E94" s="9"/>
      <c r="F94" s="91"/>
      <c r="G94" s="91"/>
    </row>
    <row r="95" spans="1:7" x14ac:dyDescent="0.2">
      <c r="A95" s="89"/>
      <c r="B95" s="88"/>
      <c r="C95" s="88"/>
      <c r="D95" s="88"/>
      <c r="E95" s="88"/>
      <c r="F95" s="91"/>
      <c r="G95" s="91"/>
    </row>
    <row r="96" spans="1:7" x14ac:dyDescent="0.2">
      <c r="A96" s="89"/>
      <c r="B96" s="88"/>
      <c r="C96" s="88"/>
      <c r="D96" s="88"/>
      <c r="E96" s="88"/>
      <c r="F96" s="91"/>
      <c r="G96" s="91"/>
    </row>
    <row r="97" spans="1:7" x14ac:dyDescent="0.2">
      <c r="A97" s="89"/>
      <c r="B97" s="88"/>
      <c r="C97" s="88"/>
      <c r="D97" s="88"/>
      <c r="E97" s="88"/>
      <c r="F97" s="91"/>
      <c r="G97" s="91"/>
    </row>
    <row r="98" spans="1:7" x14ac:dyDescent="0.2">
      <c r="A98" s="89"/>
      <c r="B98" s="88"/>
      <c r="C98" s="88"/>
      <c r="D98" s="88"/>
      <c r="E98" s="88"/>
      <c r="F98" s="91"/>
      <c r="G98" s="91"/>
    </row>
    <row r="99" spans="1:7" x14ac:dyDescent="0.2">
      <c r="A99" s="89"/>
      <c r="B99" s="88"/>
      <c r="C99" s="88"/>
      <c r="D99" s="88"/>
      <c r="E99" s="88"/>
      <c r="F99" s="91"/>
      <c r="G99" s="91"/>
    </row>
    <row r="100" spans="1:7" x14ac:dyDescent="0.2">
      <c r="A100" s="89"/>
      <c r="B100" s="88"/>
      <c r="C100" s="88"/>
      <c r="D100" s="88"/>
      <c r="E100" s="88"/>
      <c r="F100" s="91"/>
      <c r="G100" s="91"/>
    </row>
    <row r="101" spans="1:7" x14ac:dyDescent="0.2">
      <c r="A101" s="89"/>
      <c r="B101" s="88"/>
      <c r="C101" s="88"/>
      <c r="D101" s="88"/>
      <c r="E101" s="88"/>
      <c r="F101" s="91"/>
      <c r="G101" s="91"/>
    </row>
    <row r="102" spans="1:7" x14ac:dyDescent="0.2">
      <c r="A102" s="89"/>
      <c r="B102" s="88"/>
      <c r="C102" s="88"/>
      <c r="D102" s="88"/>
      <c r="E102" s="88"/>
      <c r="F102" s="91"/>
      <c r="G102" s="91"/>
    </row>
    <row r="103" spans="1:7" x14ac:dyDescent="0.2">
      <c r="A103" s="89"/>
      <c r="B103" s="88"/>
      <c r="C103" s="88"/>
      <c r="D103" s="88"/>
      <c r="E103" s="88"/>
      <c r="F103" s="91"/>
      <c r="G103" s="91"/>
    </row>
    <row r="104" spans="1:7" x14ac:dyDescent="0.2">
      <c r="A104" s="89"/>
      <c r="B104" s="88"/>
      <c r="C104" s="88"/>
      <c r="D104" s="88"/>
      <c r="E104" s="88"/>
      <c r="F104" s="91"/>
      <c r="G104" s="91"/>
    </row>
    <row r="105" spans="1:7" x14ac:dyDescent="0.2">
      <c r="A105" s="89"/>
      <c r="B105" s="88"/>
      <c r="C105" s="88"/>
      <c r="D105" s="88"/>
      <c r="E105" s="88"/>
      <c r="F105" s="91"/>
      <c r="G105" s="91"/>
    </row>
    <row r="106" spans="1:7" x14ac:dyDescent="0.2">
      <c r="A106" s="89"/>
      <c r="B106" s="88"/>
      <c r="C106" s="88"/>
      <c r="D106" s="88"/>
      <c r="E106" s="88"/>
      <c r="F106" s="91"/>
      <c r="G106" s="91"/>
    </row>
    <row r="107" spans="1:7" x14ac:dyDescent="0.2">
      <c r="A107" s="89"/>
      <c r="B107" s="88"/>
      <c r="C107" s="88"/>
      <c r="D107" s="88"/>
      <c r="E107" s="88"/>
      <c r="F107" s="91"/>
      <c r="G107" s="91"/>
    </row>
    <row r="108" spans="1:7" x14ac:dyDescent="0.2">
      <c r="A108" s="89"/>
      <c r="B108" s="88"/>
      <c r="C108" s="88"/>
      <c r="D108" s="88"/>
      <c r="E108" s="88"/>
      <c r="F108" s="91"/>
      <c r="G108" s="91"/>
    </row>
    <row r="109" spans="1:7" x14ac:dyDescent="0.2">
      <c r="A109" s="89"/>
      <c r="B109" s="88"/>
      <c r="C109" s="88"/>
      <c r="D109" s="88"/>
      <c r="E109" s="88"/>
      <c r="F109" s="91"/>
      <c r="G109" s="91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4"/>
      <c r="C124" s="64"/>
      <c r="E124" s="64"/>
      <c r="F124" s="62"/>
      <c r="G124" s="62"/>
    </row>
    <row r="125" spans="2:7" x14ac:dyDescent="0.2">
      <c r="B125" s="64"/>
      <c r="C125" s="64"/>
      <c r="D125" s="64"/>
      <c r="E125" s="64"/>
      <c r="F125" s="62"/>
      <c r="G125" s="62"/>
    </row>
    <row r="126" spans="2:7" x14ac:dyDescent="0.2">
      <c r="B126" s="64"/>
      <c r="C126" s="64"/>
      <c r="D126" s="64"/>
      <c r="E126" s="64"/>
      <c r="F126" s="62"/>
      <c r="G126" s="62"/>
    </row>
    <row r="127" spans="2:7" x14ac:dyDescent="0.2">
      <c r="B127" s="64"/>
      <c r="C127" s="64"/>
      <c r="D127" s="64"/>
      <c r="E127" s="64"/>
      <c r="F127" s="62"/>
      <c r="G127" s="62"/>
    </row>
    <row r="128" spans="2:7" x14ac:dyDescent="0.2">
      <c r="B128" s="64"/>
      <c r="C128" s="64"/>
      <c r="E128" s="64"/>
      <c r="F128" s="62"/>
      <c r="G128" s="62"/>
    </row>
    <row r="129" spans="1:9" x14ac:dyDescent="0.2">
      <c r="B129" s="64"/>
      <c r="C129" s="64"/>
      <c r="E129" s="64"/>
      <c r="F129" s="62"/>
      <c r="G129" s="62"/>
    </row>
    <row r="130" spans="1:9" x14ac:dyDescent="0.2">
      <c r="B130" s="64"/>
      <c r="C130" s="64"/>
      <c r="E130" s="64"/>
      <c r="F130" s="62"/>
      <c r="G130" s="62"/>
    </row>
    <row r="131" spans="1:9" x14ac:dyDescent="0.2">
      <c r="A131" s="65"/>
      <c r="B131" s="66"/>
      <c r="C131" s="66"/>
      <c r="D131" s="66"/>
      <c r="E131" s="66"/>
      <c r="F131" s="67"/>
      <c r="G131" s="67"/>
      <c r="H131" s="66"/>
      <c r="I131" s="66"/>
    </row>
    <row r="132" spans="1:9" x14ac:dyDescent="0.2">
      <c r="A132" s="65"/>
      <c r="B132" s="66"/>
      <c r="C132" s="66"/>
      <c r="D132" s="66"/>
      <c r="E132" s="66"/>
      <c r="F132" s="67"/>
      <c r="G132" s="67"/>
      <c r="H132" s="66"/>
      <c r="I132" s="66"/>
    </row>
    <row r="133" spans="1:9" x14ac:dyDescent="0.2">
      <c r="A133" s="65"/>
      <c r="B133" s="66"/>
      <c r="C133" s="66"/>
      <c r="D133" s="66"/>
      <c r="E133" s="66"/>
      <c r="F133" s="67"/>
      <c r="G133" s="67"/>
      <c r="H133" s="66"/>
      <c r="I133" s="66"/>
    </row>
    <row r="134" spans="1:9" x14ac:dyDescent="0.2">
      <c r="A134" s="65"/>
      <c r="B134" s="66"/>
      <c r="C134" s="66"/>
      <c r="D134" s="66"/>
      <c r="E134" s="66"/>
      <c r="F134" s="67"/>
      <c r="G134" s="67"/>
      <c r="H134" s="66"/>
      <c r="I134" s="66"/>
    </row>
    <row r="135" spans="1:9" x14ac:dyDescent="0.2">
      <c r="A135" s="65"/>
      <c r="B135" s="66"/>
      <c r="C135" s="66"/>
      <c r="D135" s="66"/>
      <c r="E135" s="66"/>
      <c r="F135" s="67"/>
      <c r="G135" s="67"/>
      <c r="H135" s="66"/>
      <c r="I135" s="66"/>
    </row>
    <row r="136" spans="1:9" x14ac:dyDescent="0.2">
      <c r="A136" s="65"/>
      <c r="B136" s="66"/>
      <c r="C136" s="66"/>
      <c r="D136" s="66"/>
      <c r="E136" s="66"/>
      <c r="F136" s="67"/>
      <c r="G136" s="67"/>
      <c r="H136" s="66"/>
      <c r="I136" s="66"/>
    </row>
    <row r="137" spans="1:9" x14ac:dyDescent="0.2">
      <c r="A137" s="65"/>
      <c r="B137" s="66"/>
      <c r="C137" s="66"/>
      <c r="D137" s="66"/>
      <c r="E137" s="66"/>
      <c r="F137" s="67"/>
      <c r="G137" s="67"/>
      <c r="H137" s="66"/>
      <c r="I137" s="66"/>
    </row>
    <row r="138" spans="1:9" x14ac:dyDescent="0.2">
      <c r="A138" s="65"/>
      <c r="B138" s="66"/>
      <c r="C138" s="66"/>
      <c r="D138" s="66"/>
      <c r="E138" s="66"/>
      <c r="F138" s="67"/>
      <c r="G138" s="67"/>
      <c r="H138" s="66"/>
      <c r="I138" s="66"/>
    </row>
    <row r="139" spans="1:9" x14ac:dyDescent="0.2">
      <c r="A139" s="65"/>
      <c r="B139" s="66"/>
      <c r="C139" s="66"/>
      <c r="D139" s="66"/>
      <c r="E139" s="66"/>
      <c r="F139" s="67"/>
      <c r="G139" s="67"/>
      <c r="H139" s="66"/>
      <c r="I139" s="66"/>
    </row>
    <row r="140" spans="1:9" x14ac:dyDescent="0.2">
      <c r="A140" s="65"/>
      <c r="B140" s="66"/>
      <c r="C140" s="66"/>
      <c r="D140" s="66"/>
      <c r="E140" s="66"/>
      <c r="F140" s="67"/>
      <c r="G140" s="67"/>
      <c r="H140" s="66"/>
      <c r="I140" s="66"/>
    </row>
    <row r="141" spans="1:9" x14ac:dyDescent="0.2">
      <c r="A141" s="65"/>
      <c r="B141" s="66"/>
      <c r="C141" s="66"/>
      <c r="D141" s="66"/>
      <c r="E141" s="66"/>
      <c r="F141" s="67"/>
      <c r="G141" s="67"/>
      <c r="H141" s="66"/>
      <c r="I141" s="66"/>
    </row>
    <row r="142" spans="1:9" x14ac:dyDescent="0.2">
      <c r="A142" s="65"/>
      <c r="B142" s="66"/>
      <c r="C142" s="66"/>
      <c r="D142" s="66"/>
      <c r="E142" s="66"/>
      <c r="F142" s="67"/>
      <c r="G142" s="67"/>
      <c r="H142" s="66"/>
      <c r="I142" s="66"/>
    </row>
    <row r="143" spans="1:9" x14ac:dyDescent="0.2">
      <c r="A143" s="65"/>
      <c r="B143" s="66"/>
      <c r="C143" s="66"/>
      <c r="D143" s="66"/>
      <c r="E143" s="66"/>
      <c r="F143" s="67"/>
      <c r="G143" s="67"/>
      <c r="H143" s="66"/>
      <c r="I143" s="66"/>
    </row>
    <row r="144" spans="1:9" x14ac:dyDescent="0.2">
      <c r="A144" s="65"/>
      <c r="B144" s="66"/>
      <c r="C144" s="66"/>
      <c r="D144" s="66"/>
      <c r="E144" s="66"/>
      <c r="F144" s="67"/>
      <c r="G144" s="67"/>
      <c r="H144" s="66"/>
      <c r="I144" s="66"/>
    </row>
    <row r="145" spans="1:9" x14ac:dyDescent="0.2">
      <c r="A145" s="65"/>
      <c r="B145" s="66"/>
      <c r="C145" s="66"/>
      <c r="D145" s="66"/>
      <c r="E145" s="66"/>
      <c r="F145" s="67"/>
      <c r="G145" s="67"/>
      <c r="H145" s="66"/>
      <c r="I145" s="66"/>
    </row>
    <row r="146" spans="1:9" x14ac:dyDescent="0.2">
      <c r="A146" s="65"/>
      <c r="B146" s="66"/>
      <c r="C146" s="66"/>
      <c r="D146" s="66"/>
      <c r="E146" s="66"/>
      <c r="F146" s="67"/>
      <c r="G146" s="67"/>
      <c r="H146" s="66"/>
      <c r="I146" s="66"/>
    </row>
    <row r="147" spans="1:9" x14ac:dyDescent="0.2">
      <c r="A147" s="65"/>
      <c r="B147" s="66"/>
      <c r="C147" s="66"/>
      <c r="D147" s="66"/>
      <c r="E147" s="66"/>
      <c r="F147" s="67"/>
      <c r="G147" s="67"/>
      <c r="H147" s="66"/>
      <c r="I147" s="66"/>
    </row>
    <row r="148" spans="1:9" x14ac:dyDescent="0.2">
      <c r="A148" s="65"/>
      <c r="B148" s="66"/>
      <c r="C148" s="66"/>
      <c r="D148" s="66"/>
      <c r="E148" s="66"/>
      <c r="F148" s="67"/>
      <c r="G148" s="67"/>
      <c r="H148" s="66"/>
      <c r="I148" s="66"/>
    </row>
    <row r="149" spans="1:9" x14ac:dyDescent="0.2">
      <c r="A149" s="65"/>
      <c r="B149" s="67"/>
      <c r="C149" s="66"/>
      <c r="D149" s="66"/>
      <c r="E149" s="66"/>
      <c r="F149" s="67"/>
      <c r="G149" s="67"/>
      <c r="H149" s="66"/>
      <c r="I149" s="66"/>
    </row>
    <row r="150" spans="1:9" x14ac:dyDescent="0.2">
      <c r="A150" s="65"/>
      <c r="B150" s="66"/>
      <c r="C150" s="66"/>
      <c r="D150" s="66"/>
      <c r="E150" s="66"/>
      <c r="F150" s="67"/>
      <c r="G150" s="67"/>
      <c r="H150" s="66"/>
      <c r="I150" s="66"/>
    </row>
    <row r="151" spans="1:9" x14ac:dyDescent="0.2">
      <c r="A151" s="65"/>
      <c r="B151" s="66"/>
      <c r="C151" s="66"/>
      <c r="D151" s="66"/>
      <c r="E151" s="66"/>
      <c r="F151" s="67"/>
      <c r="G151" s="67"/>
      <c r="H151" s="66"/>
      <c r="I151" s="66"/>
    </row>
    <row r="152" spans="1:9" x14ac:dyDescent="0.2">
      <c r="A152" s="65"/>
      <c r="B152" s="66"/>
      <c r="C152" s="66"/>
      <c r="D152" s="66"/>
      <c r="E152" s="66"/>
      <c r="F152" s="67"/>
      <c r="G152" s="67"/>
      <c r="H152" s="66"/>
      <c r="I152" s="66"/>
    </row>
    <row r="153" spans="1:9" x14ac:dyDescent="0.2">
      <c r="A153" s="65"/>
      <c r="B153" s="66"/>
      <c r="C153" s="66"/>
      <c r="D153" s="66"/>
      <c r="E153" s="66"/>
      <c r="F153" s="67"/>
      <c r="G153" s="67"/>
      <c r="H153" s="66"/>
      <c r="I153" s="66"/>
    </row>
    <row r="154" spans="1:9" x14ac:dyDescent="0.2">
      <c r="A154" s="65"/>
      <c r="B154" s="64"/>
      <c r="C154" s="64"/>
      <c r="D154" s="64"/>
      <c r="E154" s="64"/>
      <c r="F154" s="62"/>
      <c r="G154" s="62"/>
    </row>
    <row r="155" spans="1:9" x14ac:dyDescent="0.2">
      <c r="A155" s="65"/>
      <c r="B155" s="64"/>
      <c r="C155" s="64"/>
      <c r="D155" s="64"/>
      <c r="E155" s="64"/>
      <c r="F155" s="62"/>
      <c r="G155" s="62"/>
    </row>
    <row r="156" spans="1:9" x14ac:dyDescent="0.2">
      <c r="A156" s="65"/>
      <c r="B156" s="64"/>
      <c r="C156" s="64"/>
      <c r="D156" s="64"/>
      <c r="E156" s="64"/>
      <c r="F156" s="62"/>
      <c r="G156" s="62"/>
    </row>
    <row r="157" spans="1:9" x14ac:dyDescent="0.2">
      <c r="A157" s="65"/>
      <c r="B157" s="64"/>
      <c r="C157" s="64"/>
      <c r="D157" s="64"/>
      <c r="E157" s="64"/>
      <c r="F157" s="62"/>
      <c r="G157" s="62"/>
    </row>
    <row r="158" spans="1:9" x14ac:dyDescent="0.2">
      <c r="A158" s="65"/>
      <c r="B158" s="64"/>
      <c r="C158" s="64"/>
      <c r="D158" s="64"/>
      <c r="E158" s="64"/>
      <c r="F158" s="62"/>
      <c r="G158" s="62"/>
    </row>
    <row r="159" spans="1:9" x14ac:dyDescent="0.2">
      <c r="A159" s="65"/>
      <c r="B159" s="64"/>
      <c r="C159" s="64"/>
      <c r="D159" s="64"/>
      <c r="E159" s="64"/>
      <c r="F159" s="62"/>
      <c r="G159" s="62"/>
    </row>
    <row r="160" spans="1:9" x14ac:dyDescent="0.2">
      <c r="A160" s="65"/>
      <c r="B160" s="64"/>
      <c r="D160" s="64"/>
      <c r="E160" s="64"/>
      <c r="F160" s="62"/>
      <c r="G160" s="62"/>
    </row>
    <row r="161" spans="1:7" x14ac:dyDescent="0.2">
      <c r="A161" s="65"/>
      <c r="B161" s="64"/>
      <c r="D161" s="64"/>
      <c r="F161" s="62"/>
      <c r="G161" s="62"/>
    </row>
    <row r="162" spans="1:7" x14ac:dyDescent="0.2">
      <c r="A162" s="65"/>
      <c r="B162" s="64"/>
      <c r="D162" s="64"/>
      <c r="F162" s="62"/>
      <c r="G162" s="62"/>
    </row>
    <row r="163" spans="1:7" x14ac:dyDescent="0.2">
      <c r="A163" s="65"/>
      <c r="B163" s="64"/>
      <c r="C163" s="64"/>
      <c r="D163" s="64"/>
      <c r="E163" s="64"/>
      <c r="F163" s="62"/>
      <c r="G163" s="62"/>
    </row>
    <row r="164" spans="1:7" x14ac:dyDescent="0.2">
      <c r="A164" s="65"/>
      <c r="B164" s="64"/>
      <c r="C164" s="64"/>
      <c r="D164" s="66"/>
      <c r="E164" s="64"/>
      <c r="F164" s="62"/>
      <c r="G164" s="62"/>
    </row>
    <row r="165" spans="1:7" x14ac:dyDescent="0.2">
      <c r="A165" s="65"/>
      <c r="C165" s="64"/>
      <c r="D165" s="66"/>
      <c r="F165" s="62"/>
      <c r="G165" s="62"/>
    </row>
    <row r="166" spans="1:7" x14ac:dyDescent="0.2">
      <c r="A166" s="65"/>
      <c r="D166" s="64"/>
      <c r="F166" s="62"/>
      <c r="G166" s="62"/>
    </row>
    <row r="167" spans="1:7" x14ac:dyDescent="0.2">
      <c r="A167" s="65"/>
      <c r="D167" s="64"/>
      <c r="F167" s="62"/>
      <c r="G167" s="62"/>
    </row>
    <row r="168" spans="1:7" x14ac:dyDescent="0.2">
      <c r="A168" s="65"/>
      <c r="D168" s="64"/>
      <c r="F168" s="62"/>
      <c r="G168" s="62"/>
    </row>
    <row r="169" spans="1:7" x14ac:dyDescent="0.2">
      <c r="A169" s="65"/>
      <c r="D169" s="64"/>
      <c r="F169" s="62"/>
      <c r="G169" s="62"/>
    </row>
    <row r="170" spans="1:7" x14ac:dyDescent="0.2">
      <c r="A170" s="65"/>
      <c r="D170" s="64"/>
      <c r="F170" s="62"/>
      <c r="G170" s="62"/>
    </row>
    <row r="171" spans="1:7" x14ac:dyDescent="0.2">
      <c r="A171" s="65"/>
      <c r="D171" s="64"/>
      <c r="F171" s="62"/>
      <c r="G171" s="62"/>
    </row>
    <row r="172" spans="1:7" x14ac:dyDescent="0.2">
      <c r="A172" s="65"/>
      <c r="D172" s="64"/>
      <c r="F172" s="62"/>
      <c r="G172" s="62"/>
    </row>
    <row r="173" spans="1:7" x14ac:dyDescent="0.2">
      <c r="A173" s="65"/>
      <c r="D173" s="64"/>
      <c r="F173" s="62"/>
      <c r="G173" s="62"/>
    </row>
    <row r="174" spans="1:7" x14ac:dyDescent="0.2">
      <c r="A174" s="65"/>
      <c r="D174" s="64"/>
      <c r="F174" s="62"/>
      <c r="G174" s="62"/>
    </row>
    <row r="175" spans="1:7" x14ac:dyDescent="0.2">
      <c r="A175" s="65"/>
      <c r="F175" s="62"/>
      <c r="G175" s="62"/>
    </row>
    <row r="176" spans="1:7" x14ac:dyDescent="0.2">
      <c r="A176" s="65"/>
      <c r="D176" s="64"/>
      <c r="F176" s="62"/>
      <c r="G176" s="62"/>
    </row>
    <row r="177" spans="1:8" x14ac:dyDescent="0.2">
      <c r="A177" s="65"/>
      <c r="D177" s="64"/>
      <c r="F177" s="62"/>
      <c r="G177" s="62"/>
    </row>
    <row r="178" spans="1:8" x14ac:dyDescent="0.2">
      <c r="A178" s="65"/>
      <c r="F178" s="62"/>
      <c r="G178" s="62"/>
    </row>
    <row r="179" spans="1:8" x14ac:dyDescent="0.2">
      <c r="A179" s="65"/>
      <c r="D179" s="64"/>
      <c r="F179" s="62"/>
      <c r="G179" s="62"/>
    </row>
    <row r="180" spans="1:8" x14ac:dyDescent="0.2">
      <c r="A180" s="65"/>
      <c r="D180" s="66"/>
      <c r="F180" s="62"/>
      <c r="G180" s="62"/>
      <c r="H180" s="62"/>
    </row>
    <row r="181" spans="1:8" x14ac:dyDescent="0.2">
      <c r="A181" s="65"/>
      <c r="D181" s="66"/>
      <c r="F181" s="62"/>
      <c r="G181" s="62"/>
    </row>
    <row r="182" spans="1:8" x14ac:dyDescent="0.2">
      <c r="A182" s="65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C1" zoomScale="85" zoomScaleNormal="85" workbookViewId="0">
      <selection activeCell="J18" sqref="J18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118"/>
      <c r="H1" s="118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118"/>
      <c r="H2" s="118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118"/>
      <c r="H3" s="118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118"/>
      <c r="H4" s="118"/>
      <c r="I4" s="8"/>
    </row>
    <row r="5" spans="1:10" ht="13.5" thickBot="1" x14ac:dyDescent="0.25">
      <c r="A5" s="1"/>
      <c r="B5" s="4"/>
      <c r="C5" s="4"/>
      <c r="D5" s="4"/>
      <c r="E5" s="4"/>
      <c r="F5" s="10"/>
      <c r="G5" s="118"/>
      <c r="H5" s="118"/>
      <c r="I5" s="8"/>
    </row>
    <row r="6" spans="1:10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10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0" x14ac:dyDescent="0.2">
      <c r="A9" s="89">
        <v>116</v>
      </c>
      <c r="B9" s="88" t="s">
        <v>2487</v>
      </c>
      <c r="C9" s="88" t="s">
        <v>2539</v>
      </c>
      <c r="D9" s="88" t="s">
        <v>1199</v>
      </c>
      <c r="E9" s="88" t="s">
        <v>831</v>
      </c>
      <c r="F9" s="90">
        <v>42376</v>
      </c>
      <c r="G9" s="121"/>
    </row>
    <row r="10" spans="1:10" ht="13.5" thickBot="1" x14ac:dyDescent="0.25">
      <c r="A10" s="89">
        <v>216</v>
      </c>
      <c r="B10" s="88" t="s">
        <v>2488</v>
      </c>
      <c r="C10" s="88" t="s">
        <v>1664</v>
      </c>
      <c r="D10" s="88" t="s">
        <v>862</v>
      </c>
      <c r="E10" s="123" t="s">
        <v>2685</v>
      </c>
      <c r="F10" s="90">
        <v>42395</v>
      </c>
      <c r="G10" s="121"/>
    </row>
    <row r="11" spans="1:10" ht="13.5" thickBot="1" x14ac:dyDescent="0.25">
      <c r="A11" s="89">
        <v>316</v>
      </c>
      <c r="B11" s="88" t="s">
        <v>2489</v>
      </c>
      <c r="C11" s="88" t="s">
        <v>848</v>
      </c>
      <c r="D11" s="88" t="s">
        <v>862</v>
      </c>
      <c r="E11" s="88" t="s">
        <v>1214</v>
      </c>
      <c r="F11" s="90">
        <v>42396</v>
      </c>
      <c r="G11" s="121"/>
      <c r="I11" s="125" t="s">
        <v>1204</v>
      </c>
      <c r="J11" s="125">
        <f>COUNTIF($D$9:$D$4767,"PTE")</f>
        <v>160</v>
      </c>
    </row>
    <row r="12" spans="1:10" ht="13.5" thickBot="1" x14ac:dyDescent="0.25">
      <c r="A12" s="89">
        <v>416</v>
      </c>
      <c r="B12" s="9" t="s">
        <v>2490</v>
      </c>
      <c r="C12" s="88" t="s">
        <v>1664</v>
      </c>
      <c r="D12" s="88" t="s">
        <v>862</v>
      </c>
      <c r="E12" s="88" t="s">
        <v>675</v>
      </c>
      <c r="F12" s="90">
        <v>42397</v>
      </c>
      <c r="G12" s="121"/>
      <c r="I12" s="125" t="s">
        <v>1203</v>
      </c>
      <c r="J12" s="125">
        <f>COUNTIF($D$9:$D$4767,"PT")</f>
        <v>2</v>
      </c>
    </row>
    <row r="13" spans="1:10" ht="27" thickBot="1" x14ac:dyDescent="0.3">
      <c r="A13" s="89">
        <v>516</v>
      </c>
      <c r="B13" s="9" t="s">
        <v>2491</v>
      </c>
      <c r="C13" s="88" t="s">
        <v>2540</v>
      </c>
      <c r="D13" s="88" t="s">
        <v>1199</v>
      </c>
      <c r="E13" s="88" t="s">
        <v>878</v>
      </c>
      <c r="F13" s="90">
        <v>42397</v>
      </c>
      <c r="G13" s="121" t="s">
        <v>2555</v>
      </c>
      <c r="H13" s="119"/>
      <c r="I13" s="125" t="s">
        <v>1202</v>
      </c>
      <c r="J13" s="125">
        <f>COUNTIF($D$9:$D$4767,"PF")</f>
        <v>28</v>
      </c>
    </row>
    <row r="14" spans="1:10" ht="13.5" thickBot="1" x14ac:dyDescent="0.25">
      <c r="A14" s="89">
        <v>616</v>
      </c>
      <c r="B14" s="9" t="s">
        <v>2492</v>
      </c>
      <c r="C14" s="88" t="s">
        <v>1664</v>
      </c>
      <c r="D14" s="88" t="s">
        <v>862</v>
      </c>
      <c r="E14" s="88" t="s">
        <v>1184</v>
      </c>
      <c r="F14" s="90">
        <v>42398</v>
      </c>
      <c r="G14" s="121"/>
      <c r="I14" s="125" t="s">
        <v>1201</v>
      </c>
      <c r="J14" s="125">
        <f>COUNTIF($D$9:$D$4767,"PF/PTE")</f>
        <v>47</v>
      </c>
    </row>
    <row r="15" spans="1:10" ht="13.5" thickBot="1" x14ac:dyDescent="0.25">
      <c r="A15" s="89">
        <v>716</v>
      </c>
      <c r="B15" s="9" t="s">
        <v>2493</v>
      </c>
      <c r="C15" s="88" t="s">
        <v>1664</v>
      </c>
      <c r="D15" s="88" t="s">
        <v>862</v>
      </c>
      <c r="E15" s="123" t="s">
        <v>2685</v>
      </c>
      <c r="F15" s="90">
        <v>42398</v>
      </c>
      <c r="G15" s="121"/>
      <c r="I15" s="125" t="s">
        <v>1200</v>
      </c>
      <c r="J15" s="125">
        <f>COUNTIF($D$9:$D$4767,"Pré-Mistura")</f>
        <v>1</v>
      </c>
    </row>
    <row r="16" spans="1:10" ht="13.5" thickBot="1" x14ac:dyDescent="0.25">
      <c r="A16" s="89">
        <v>816</v>
      </c>
      <c r="B16" s="88" t="s">
        <v>2494</v>
      </c>
      <c r="C16" s="88" t="s">
        <v>854</v>
      </c>
      <c r="D16" s="88" t="s">
        <v>1199</v>
      </c>
      <c r="E16" s="88" t="s">
        <v>808</v>
      </c>
      <c r="F16" s="90">
        <v>42405</v>
      </c>
      <c r="G16" s="121"/>
      <c r="I16" s="125" t="s">
        <v>254</v>
      </c>
      <c r="J16" s="125">
        <f>COUNTIF($D$9:$D$4767,"Biológicos")</f>
        <v>16</v>
      </c>
    </row>
    <row r="17" spans="1:10" ht="15.75" thickBot="1" x14ac:dyDescent="0.3">
      <c r="A17" s="89">
        <v>916</v>
      </c>
      <c r="B17" s="88" t="s">
        <v>1963</v>
      </c>
      <c r="C17" s="64" t="s">
        <v>1834</v>
      </c>
      <c r="D17" s="88" t="s">
        <v>254</v>
      </c>
      <c r="E17" s="88" t="s">
        <v>812</v>
      </c>
      <c r="F17" s="90">
        <v>42405</v>
      </c>
      <c r="G17" s="121" t="s">
        <v>2548</v>
      </c>
      <c r="H17" s="119"/>
      <c r="I17" s="125" t="s">
        <v>2443</v>
      </c>
      <c r="J17" s="125">
        <f>COUNTIF($D$9:$D$4767,"Extrato/Org")</f>
        <v>0</v>
      </c>
    </row>
    <row r="18" spans="1:10" ht="13.5" thickBot="1" x14ac:dyDescent="0.25">
      <c r="A18" s="89">
        <v>1016</v>
      </c>
      <c r="B18" s="88" t="s">
        <v>2495</v>
      </c>
      <c r="C18" s="88" t="s">
        <v>1834</v>
      </c>
      <c r="D18" s="88" t="s">
        <v>254</v>
      </c>
      <c r="E18" s="88" t="s">
        <v>569</v>
      </c>
      <c r="F18" s="90">
        <v>42410</v>
      </c>
      <c r="G18" s="121"/>
      <c r="I18" s="124" t="s">
        <v>2783</v>
      </c>
      <c r="J18" s="124">
        <f>COUNTIF($D$9:$D$4767,"Extrato")</f>
        <v>1</v>
      </c>
    </row>
    <row r="19" spans="1:10" ht="13.5" thickBot="1" x14ac:dyDescent="0.25">
      <c r="A19" s="89">
        <v>1116</v>
      </c>
      <c r="B19" s="88" t="s">
        <v>2496</v>
      </c>
      <c r="C19" s="88" t="s">
        <v>2541</v>
      </c>
      <c r="D19" s="88" t="s">
        <v>863</v>
      </c>
      <c r="E19" s="88" t="s">
        <v>812</v>
      </c>
      <c r="F19" s="90">
        <v>42412</v>
      </c>
      <c r="G19" s="121"/>
      <c r="I19" s="125" t="s">
        <v>2362</v>
      </c>
      <c r="J19" s="125">
        <f>COUNTIF($D$9:$D$4767,"Biológicos/Org")</f>
        <v>22</v>
      </c>
    </row>
    <row r="20" spans="1:10" ht="13.5" thickBot="1" x14ac:dyDescent="0.25">
      <c r="A20" s="89">
        <v>1216</v>
      </c>
      <c r="B20" s="88" t="s">
        <v>2498</v>
      </c>
      <c r="C20" s="88" t="s">
        <v>195</v>
      </c>
      <c r="D20" s="88" t="s">
        <v>1199</v>
      </c>
      <c r="E20" s="88" t="s">
        <v>1190</v>
      </c>
      <c r="F20" s="91">
        <v>42419</v>
      </c>
      <c r="G20" s="121"/>
      <c r="I20" s="128"/>
      <c r="J20" s="128"/>
    </row>
    <row r="21" spans="1:10" ht="13.5" thickBot="1" x14ac:dyDescent="0.25">
      <c r="A21" s="84">
        <v>1316</v>
      </c>
      <c r="B21" s="86" t="s">
        <v>2499</v>
      </c>
      <c r="C21" s="85" t="s">
        <v>724</v>
      </c>
      <c r="D21" s="86" t="s">
        <v>2362</v>
      </c>
      <c r="E21" s="86" t="s">
        <v>2207</v>
      </c>
      <c r="F21" s="87">
        <v>42422</v>
      </c>
      <c r="G21" s="121"/>
      <c r="I21" s="126" t="s">
        <v>1206</v>
      </c>
      <c r="J21" s="127">
        <f>SUM(J11:J19)</f>
        <v>277</v>
      </c>
    </row>
    <row r="22" spans="1:10" x14ac:dyDescent="0.2">
      <c r="A22" s="84">
        <v>1416</v>
      </c>
      <c r="B22" s="86" t="s">
        <v>2500</v>
      </c>
      <c r="C22" s="85" t="s">
        <v>724</v>
      </c>
      <c r="D22" s="86" t="s">
        <v>2362</v>
      </c>
      <c r="E22" s="86" t="s">
        <v>2207</v>
      </c>
      <c r="F22" s="87">
        <v>42422</v>
      </c>
      <c r="G22" s="121"/>
    </row>
    <row r="23" spans="1:10" x14ac:dyDescent="0.2">
      <c r="A23" s="84">
        <v>1516</v>
      </c>
      <c r="B23" s="86" t="s">
        <v>2501</v>
      </c>
      <c r="C23" s="85" t="s">
        <v>2711</v>
      </c>
      <c r="D23" s="86" t="s">
        <v>2362</v>
      </c>
      <c r="E23" s="86" t="s">
        <v>2537</v>
      </c>
      <c r="F23" s="87">
        <v>42425</v>
      </c>
      <c r="G23" s="121"/>
    </row>
    <row r="24" spans="1:10" x14ac:dyDescent="0.2">
      <c r="A24" s="89">
        <v>1616</v>
      </c>
      <c r="B24" s="88" t="s">
        <v>2546</v>
      </c>
      <c r="C24" s="88" t="s">
        <v>2502</v>
      </c>
      <c r="D24" s="88" t="s">
        <v>1027</v>
      </c>
      <c r="E24" s="88" t="s">
        <v>803</v>
      </c>
      <c r="F24" s="91">
        <v>42432</v>
      </c>
      <c r="G24" s="121"/>
    </row>
    <row r="25" spans="1:10" x14ac:dyDescent="0.2">
      <c r="A25" s="89">
        <v>1716</v>
      </c>
      <c r="B25" s="88" t="s">
        <v>2503</v>
      </c>
      <c r="C25" s="88" t="s">
        <v>196</v>
      </c>
      <c r="D25" s="88" t="s">
        <v>862</v>
      </c>
      <c r="E25" s="123" t="s">
        <v>2685</v>
      </c>
      <c r="F25" s="91">
        <v>42436</v>
      </c>
      <c r="G25" s="121"/>
    </row>
    <row r="26" spans="1:10" x14ac:dyDescent="0.2">
      <c r="A26" s="89">
        <v>1816</v>
      </c>
      <c r="B26" s="88" t="s">
        <v>2504</v>
      </c>
      <c r="C26" s="88" t="s">
        <v>1454</v>
      </c>
      <c r="D26" s="88" t="s">
        <v>862</v>
      </c>
      <c r="E26" s="88" t="s">
        <v>827</v>
      </c>
      <c r="F26" s="91">
        <v>42436</v>
      </c>
      <c r="G26" s="121"/>
    </row>
    <row r="27" spans="1:10" x14ac:dyDescent="0.2">
      <c r="A27" s="89">
        <v>1916</v>
      </c>
      <c r="B27" s="88" t="s">
        <v>2505</v>
      </c>
      <c r="C27" s="88" t="s">
        <v>1147</v>
      </c>
      <c r="D27" s="88" t="s">
        <v>862</v>
      </c>
      <c r="E27" s="88" t="s">
        <v>808</v>
      </c>
      <c r="F27" s="91">
        <v>42437</v>
      </c>
      <c r="G27" s="121"/>
    </row>
    <row r="28" spans="1:10" x14ac:dyDescent="0.2">
      <c r="A28" s="89">
        <v>2016</v>
      </c>
      <c r="B28" s="88" t="s">
        <v>2506</v>
      </c>
      <c r="C28" s="88" t="s">
        <v>2460</v>
      </c>
      <c r="D28" s="88" t="s">
        <v>862</v>
      </c>
      <c r="E28" s="88" t="s">
        <v>814</v>
      </c>
      <c r="F28" s="91">
        <v>42437</v>
      </c>
      <c r="G28" s="121"/>
    </row>
    <row r="29" spans="1:10" x14ac:dyDescent="0.2">
      <c r="A29" s="89">
        <v>2116</v>
      </c>
      <c r="B29" s="88" t="s">
        <v>2507</v>
      </c>
      <c r="C29" s="88" t="s">
        <v>2460</v>
      </c>
      <c r="D29" s="88" t="s">
        <v>862</v>
      </c>
      <c r="E29" s="88" t="s">
        <v>2333</v>
      </c>
      <c r="F29" s="91">
        <v>42438</v>
      </c>
      <c r="G29" s="121"/>
    </row>
    <row r="30" spans="1:10" x14ac:dyDescent="0.2">
      <c r="A30" s="89">
        <v>2216</v>
      </c>
      <c r="B30" s="88" t="s">
        <v>2508</v>
      </c>
      <c r="C30" s="88" t="s">
        <v>1461</v>
      </c>
      <c r="D30" s="88" t="s">
        <v>862</v>
      </c>
      <c r="E30" s="123" t="s">
        <v>2685</v>
      </c>
      <c r="F30" s="91">
        <v>42438</v>
      </c>
      <c r="G30" s="121"/>
    </row>
    <row r="31" spans="1:10" x14ac:dyDescent="0.2">
      <c r="A31" s="89">
        <v>2316</v>
      </c>
      <c r="B31" s="88" t="s">
        <v>2509</v>
      </c>
      <c r="C31" s="88" t="s">
        <v>1461</v>
      </c>
      <c r="D31" s="88" t="s">
        <v>862</v>
      </c>
      <c r="E31" s="123" t="s">
        <v>2685</v>
      </c>
      <c r="F31" s="91">
        <v>42438</v>
      </c>
      <c r="G31" s="121"/>
    </row>
    <row r="32" spans="1:10" x14ac:dyDescent="0.2">
      <c r="A32" s="89">
        <v>2416</v>
      </c>
      <c r="B32" s="88" t="s">
        <v>2510</v>
      </c>
      <c r="C32" s="88" t="s">
        <v>1461</v>
      </c>
      <c r="D32" s="88" t="s">
        <v>862</v>
      </c>
      <c r="E32" s="123" t="s">
        <v>2685</v>
      </c>
      <c r="F32" s="91">
        <v>42438</v>
      </c>
      <c r="G32" s="121"/>
    </row>
    <row r="33" spans="1:8" x14ac:dyDescent="0.2">
      <c r="A33" s="89">
        <v>2516</v>
      </c>
      <c r="B33" s="88" t="s">
        <v>2511</v>
      </c>
      <c r="C33" s="88" t="s">
        <v>1147</v>
      </c>
      <c r="D33" s="88" t="s">
        <v>862</v>
      </c>
      <c r="E33" s="123" t="s">
        <v>2685</v>
      </c>
      <c r="F33" s="91">
        <v>42438</v>
      </c>
      <c r="G33" s="121"/>
    </row>
    <row r="34" spans="1:8" x14ac:dyDescent="0.2">
      <c r="A34" s="89">
        <v>2616</v>
      </c>
      <c r="B34" s="88" t="s">
        <v>2512</v>
      </c>
      <c r="C34" s="123" t="s">
        <v>1448</v>
      </c>
      <c r="D34" s="88" t="s">
        <v>862</v>
      </c>
      <c r="E34" s="123" t="s">
        <v>2432</v>
      </c>
      <c r="F34" s="91">
        <v>42438</v>
      </c>
      <c r="G34" s="121"/>
    </row>
    <row r="35" spans="1:8" x14ac:dyDescent="0.2">
      <c r="A35" s="89">
        <v>2716</v>
      </c>
      <c r="B35" s="88" t="s">
        <v>2514</v>
      </c>
      <c r="C35" s="88" t="s">
        <v>599</v>
      </c>
      <c r="D35" s="88" t="s">
        <v>862</v>
      </c>
      <c r="E35" s="88" t="s">
        <v>2538</v>
      </c>
      <c r="F35" s="91">
        <v>42443</v>
      </c>
      <c r="G35" s="121"/>
    </row>
    <row r="36" spans="1:8" x14ac:dyDescent="0.2">
      <c r="A36" s="89">
        <v>2816</v>
      </c>
      <c r="B36" s="88" t="s">
        <v>2513</v>
      </c>
      <c r="C36" s="88" t="s">
        <v>599</v>
      </c>
      <c r="D36" s="88" t="s">
        <v>862</v>
      </c>
      <c r="E36" s="88" t="s">
        <v>1214</v>
      </c>
      <c r="F36" s="91">
        <v>42443</v>
      </c>
      <c r="G36" s="121"/>
    </row>
    <row r="37" spans="1:8" x14ac:dyDescent="0.2">
      <c r="A37" s="89">
        <v>2916</v>
      </c>
      <c r="B37" s="88" t="s">
        <v>2515</v>
      </c>
      <c r="C37" s="88" t="s">
        <v>1147</v>
      </c>
      <c r="D37" s="88" t="s">
        <v>862</v>
      </c>
      <c r="E37" s="123" t="s">
        <v>2685</v>
      </c>
      <c r="F37" s="91">
        <v>42444</v>
      </c>
      <c r="G37" s="121"/>
    </row>
    <row r="38" spans="1:8" x14ac:dyDescent="0.2">
      <c r="A38" s="89">
        <v>3016</v>
      </c>
      <c r="B38" s="88" t="s">
        <v>2516</v>
      </c>
      <c r="C38" s="88" t="s">
        <v>848</v>
      </c>
      <c r="D38" s="88" t="s">
        <v>862</v>
      </c>
      <c r="E38" s="123" t="s">
        <v>2432</v>
      </c>
      <c r="F38" s="91">
        <v>42445</v>
      </c>
      <c r="G38" s="121"/>
    </row>
    <row r="39" spans="1:8" x14ac:dyDescent="0.2">
      <c r="A39" s="89">
        <v>3116</v>
      </c>
      <c r="B39" s="88" t="s">
        <v>2517</v>
      </c>
      <c r="C39" s="88" t="s">
        <v>2502</v>
      </c>
      <c r="D39" s="88" t="s">
        <v>863</v>
      </c>
      <c r="E39" s="88" t="s">
        <v>803</v>
      </c>
      <c r="F39" s="91">
        <v>42445</v>
      </c>
      <c r="G39" s="121"/>
    </row>
    <row r="40" spans="1:8" x14ac:dyDescent="0.2">
      <c r="A40" s="89">
        <v>3216</v>
      </c>
      <c r="B40" s="88" t="s">
        <v>2518</v>
      </c>
      <c r="C40" s="88" t="s">
        <v>1461</v>
      </c>
      <c r="D40" s="88" t="s">
        <v>862</v>
      </c>
      <c r="E40" s="123" t="s">
        <v>2685</v>
      </c>
      <c r="F40" s="91">
        <v>42445</v>
      </c>
      <c r="G40" s="121"/>
    </row>
    <row r="41" spans="1:8" x14ac:dyDescent="0.2">
      <c r="A41" s="89">
        <v>3316</v>
      </c>
      <c r="B41" s="88" t="s">
        <v>2519</v>
      </c>
      <c r="C41" s="88" t="s">
        <v>1461</v>
      </c>
      <c r="D41" s="88" t="s">
        <v>862</v>
      </c>
      <c r="E41" s="123" t="s">
        <v>2685</v>
      </c>
      <c r="F41" s="91">
        <v>42445</v>
      </c>
      <c r="G41" s="121"/>
    </row>
    <row r="42" spans="1:8" x14ac:dyDescent="0.2">
      <c r="A42" s="89">
        <v>3416</v>
      </c>
      <c r="B42" s="88" t="s">
        <v>2520</v>
      </c>
      <c r="C42" s="88" t="s">
        <v>1139</v>
      </c>
      <c r="D42" s="88" t="s">
        <v>1199</v>
      </c>
      <c r="E42" s="88" t="s">
        <v>1184</v>
      </c>
      <c r="F42" s="91">
        <v>42457</v>
      </c>
      <c r="G42" s="121"/>
    </row>
    <row r="43" spans="1:8" x14ac:dyDescent="0.2">
      <c r="A43" s="89">
        <v>3516</v>
      </c>
      <c r="B43" s="88" t="s">
        <v>2521</v>
      </c>
      <c r="C43" s="88" t="s">
        <v>2460</v>
      </c>
      <c r="D43" s="88" t="s">
        <v>1199</v>
      </c>
      <c r="E43" s="123" t="s">
        <v>2685</v>
      </c>
      <c r="F43" s="91">
        <v>42458</v>
      </c>
      <c r="G43" s="121"/>
    </row>
    <row r="44" spans="1:8" ht="26.25" x14ac:dyDescent="0.25">
      <c r="A44" s="89">
        <v>3616</v>
      </c>
      <c r="B44" s="88" t="s">
        <v>2522</v>
      </c>
      <c r="C44" s="88" t="s">
        <v>2542</v>
      </c>
      <c r="D44" s="88" t="s">
        <v>863</v>
      </c>
      <c r="E44" s="88" t="s">
        <v>1723</v>
      </c>
      <c r="F44" s="91">
        <v>42459</v>
      </c>
      <c r="G44" s="121" t="s">
        <v>2547</v>
      </c>
      <c r="H44" s="119"/>
    </row>
    <row r="45" spans="1:8" x14ac:dyDescent="0.2">
      <c r="A45" s="84">
        <v>3716</v>
      </c>
      <c r="B45" s="86" t="s">
        <v>2523</v>
      </c>
      <c r="C45" s="85" t="s">
        <v>724</v>
      </c>
      <c r="D45" s="86" t="s">
        <v>2362</v>
      </c>
      <c r="E45" s="86" t="s">
        <v>1960</v>
      </c>
      <c r="F45" s="87">
        <v>42459</v>
      </c>
      <c r="G45" s="121"/>
    </row>
    <row r="46" spans="1:8" x14ac:dyDescent="0.2">
      <c r="A46" s="84">
        <v>3816</v>
      </c>
      <c r="B46" s="86" t="s">
        <v>2524</v>
      </c>
      <c r="C46" s="85" t="s">
        <v>756</v>
      </c>
      <c r="D46" s="86" t="s">
        <v>2362</v>
      </c>
      <c r="E46" s="86" t="s">
        <v>1960</v>
      </c>
      <c r="F46" s="87">
        <v>42459</v>
      </c>
      <c r="G46" s="121"/>
    </row>
    <row r="47" spans="1:8" x14ac:dyDescent="0.2">
      <c r="A47" s="89">
        <v>3916</v>
      </c>
      <c r="B47" s="88" t="s">
        <v>2525</v>
      </c>
      <c r="C47" s="88" t="s">
        <v>2543</v>
      </c>
      <c r="D47" s="88" t="s">
        <v>863</v>
      </c>
      <c r="E47" s="88" t="s">
        <v>1723</v>
      </c>
      <c r="F47" s="91">
        <v>42459</v>
      </c>
      <c r="G47" s="121"/>
    </row>
    <row r="48" spans="1:8" x14ac:dyDescent="0.2">
      <c r="A48" s="89">
        <v>4016</v>
      </c>
      <c r="B48" s="88" t="s">
        <v>2526</v>
      </c>
      <c r="C48" s="88" t="s">
        <v>1139</v>
      </c>
      <c r="D48" s="88" t="s">
        <v>1199</v>
      </c>
      <c r="E48" s="88" t="s">
        <v>1183</v>
      </c>
      <c r="F48" s="91">
        <v>42471</v>
      </c>
      <c r="G48" s="121"/>
    </row>
    <row r="49" spans="1:8" x14ac:dyDescent="0.2">
      <c r="A49" s="89">
        <v>4116</v>
      </c>
      <c r="B49" s="88" t="s">
        <v>2527</v>
      </c>
      <c r="C49" s="88" t="s">
        <v>2544</v>
      </c>
      <c r="D49" s="88" t="s">
        <v>1199</v>
      </c>
      <c r="E49" s="88" t="s">
        <v>1184</v>
      </c>
      <c r="F49" s="91">
        <v>42471</v>
      </c>
      <c r="G49" s="121"/>
    </row>
    <row r="50" spans="1:8" x14ac:dyDescent="0.2">
      <c r="A50" s="89">
        <v>4216</v>
      </c>
      <c r="B50" s="88" t="s">
        <v>2158</v>
      </c>
      <c r="C50" s="88" t="s">
        <v>1860</v>
      </c>
      <c r="D50" s="88" t="s">
        <v>863</v>
      </c>
      <c r="E50" s="88" t="s">
        <v>878</v>
      </c>
      <c r="F50" s="91">
        <v>42473</v>
      </c>
      <c r="G50" s="121"/>
    </row>
    <row r="51" spans="1:8" x14ac:dyDescent="0.2">
      <c r="A51" s="89">
        <v>4316</v>
      </c>
      <c r="B51" s="88" t="s">
        <v>2528</v>
      </c>
      <c r="C51" s="88" t="s">
        <v>1139</v>
      </c>
      <c r="D51" s="88" t="s">
        <v>863</v>
      </c>
      <c r="E51" s="9" t="s">
        <v>797</v>
      </c>
      <c r="F51" s="91">
        <v>42473</v>
      </c>
      <c r="G51" s="121"/>
    </row>
    <row r="52" spans="1:8" x14ac:dyDescent="0.2">
      <c r="A52" s="89">
        <v>4416</v>
      </c>
      <c r="B52" s="88" t="s">
        <v>2529</v>
      </c>
      <c r="C52" s="88" t="s">
        <v>2502</v>
      </c>
      <c r="D52" s="88" t="s">
        <v>863</v>
      </c>
      <c r="E52" s="88" t="s">
        <v>803</v>
      </c>
      <c r="F52" s="91">
        <v>42473</v>
      </c>
      <c r="G52" s="121"/>
    </row>
    <row r="53" spans="1:8" ht="26.25" x14ac:dyDescent="0.25">
      <c r="A53" s="89">
        <v>4516</v>
      </c>
      <c r="B53" s="88" t="s">
        <v>2530</v>
      </c>
      <c r="C53" s="88" t="s">
        <v>310</v>
      </c>
      <c r="D53" s="88" t="s">
        <v>1199</v>
      </c>
      <c r="E53" s="88" t="s">
        <v>1717</v>
      </c>
      <c r="F53" s="90">
        <v>42474</v>
      </c>
      <c r="G53" s="121" t="s">
        <v>2552</v>
      </c>
      <c r="H53" s="119"/>
    </row>
    <row r="54" spans="1:8" x14ac:dyDescent="0.2">
      <c r="A54" s="89">
        <v>4616</v>
      </c>
      <c r="B54" s="88" t="s">
        <v>2531</v>
      </c>
      <c r="C54" s="88" t="s">
        <v>843</v>
      </c>
      <c r="D54" s="88" t="s">
        <v>862</v>
      </c>
      <c r="E54" s="88" t="s">
        <v>1189</v>
      </c>
      <c r="F54" s="90">
        <v>42474</v>
      </c>
      <c r="G54" s="121"/>
    </row>
    <row r="55" spans="1:8" x14ac:dyDescent="0.2">
      <c r="A55" s="84">
        <v>4716</v>
      </c>
      <c r="B55" s="86" t="s">
        <v>2532</v>
      </c>
      <c r="C55" s="86" t="s">
        <v>756</v>
      </c>
      <c r="D55" s="86" t="s">
        <v>2362</v>
      </c>
      <c r="E55" s="86" t="s">
        <v>2744</v>
      </c>
      <c r="F55" s="102">
        <v>42480</v>
      </c>
      <c r="G55" s="121"/>
    </row>
    <row r="56" spans="1:8" x14ac:dyDescent="0.2">
      <c r="A56" s="89">
        <v>4816</v>
      </c>
      <c r="B56" s="88" t="s">
        <v>2533</v>
      </c>
      <c r="C56" s="88" t="s">
        <v>1947</v>
      </c>
      <c r="D56" s="88" t="s">
        <v>254</v>
      </c>
      <c r="E56" s="88" t="s">
        <v>1960</v>
      </c>
      <c r="F56" s="90">
        <v>42480</v>
      </c>
      <c r="G56" s="121"/>
    </row>
    <row r="57" spans="1:8" x14ac:dyDescent="0.2">
      <c r="A57" s="89">
        <v>4916</v>
      </c>
      <c r="B57" s="88" t="s">
        <v>2534</v>
      </c>
      <c r="C57" s="88" t="s">
        <v>1683</v>
      </c>
      <c r="D57" s="88" t="s">
        <v>863</v>
      </c>
      <c r="E57" s="88" t="s">
        <v>878</v>
      </c>
      <c r="F57" s="90">
        <v>42480</v>
      </c>
      <c r="G57" s="121" t="s">
        <v>2553</v>
      </c>
    </row>
    <row r="58" spans="1:8" x14ac:dyDescent="0.2">
      <c r="A58" s="89">
        <v>5016</v>
      </c>
      <c r="B58" s="88" t="s">
        <v>2535</v>
      </c>
      <c r="C58" s="88" t="s">
        <v>2332</v>
      </c>
      <c r="D58" s="88" t="s">
        <v>863</v>
      </c>
      <c r="E58" s="88" t="s">
        <v>2743</v>
      </c>
      <c r="F58" s="90">
        <v>42485</v>
      </c>
      <c r="G58" s="121"/>
    </row>
    <row r="59" spans="1:8" x14ac:dyDescent="0.2">
      <c r="A59" s="89">
        <v>5116</v>
      </c>
      <c r="B59" s="88" t="s">
        <v>2536</v>
      </c>
      <c r="C59" s="88" t="s">
        <v>2545</v>
      </c>
      <c r="D59" s="88" t="s">
        <v>863</v>
      </c>
      <c r="E59" s="88" t="s">
        <v>2743</v>
      </c>
      <c r="F59" s="90">
        <v>42485</v>
      </c>
      <c r="G59" s="121"/>
    </row>
    <row r="60" spans="1:8" s="9" customFormat="1" x14ac:dyDescent="0.2">
      <c r="A60" s="89">
        <v>5216</v>
      </c>
      <c r="B60" s="88" t="s">
        <v>2557</v>
      </c>
      <c r="C60" s="88" t="s">
        <v>1430</v>
      </c>
      <c r="D60" s="88" t="s">
        <v>862</v>
      </c>
      <c r="E60" s="88" t="s">
        <v>1726</v>
      </c>
      <c r="F60" s="90">
        <v>42488</v>
      </c>
      <c r="G60" s="121"/>
    </row>
    <row r="61" spans="1:8" x14ac:dyDescent="0.2">
      <c r="A61" s="89">
        <v>5316</v>
      </c>
      <c r="B61" s="88" t="s">
        <v>2558</v>
      </c>
      <c r="C61" s="88" t="s">
        <v>2478</v>
      </c>
      <c r="D61" s="88" t="s">
        <v>863</v>
      </c>
      <c r="E61" s="88" t="s">
        <v>1722</v>
      </c>
      <c r="F61" s="91">
        <v>42488</v>
      </c>
      <c r="G61" s="121"/>
    </row>
    <row r="62" spans="1:8" x14ac:dyDescent="0.2">
      <c r="A62" s="89">
        <v>5416</v>
      </c>
      <c r="B62" s="88" t="s">
        <v>2559</v>
      </c>
      <c r="C62" s="88" t="s">
        <v>1667</v>
      </c>
      <c r="D62" s="88" t="s">
        <v>1199</v>
      </c>
      <c r="E62" s="88" t="s">
        <v>808</v>
      </c>
      <c r="F62" s="91">
        <v>42496</v>
      </c>
      <c r="G62" s="121"/>
    </row>
    <row r="63" spans="1:8" x14ac:dyDescent="0.2">
      <c r="A63" s="89">
        <v>5516</v>
      </c>
      <c r="B63" s="88" t="s">
        <v>2560</v>
      </c>
      <c r="C63" s="88" t="s">
        <v>1686</v>
      </c>
      <c r="D63" s="88" t="s">
        <v>862</v>
      </c>
      <c r="E63" s="88" t="s">
        <v>816</v>
      </c>
      <c r="F63" s="91">
        <v>42496</v>
      </c>
      <c r="G63" s="121"/>
    </row>
    <row r="64" spans="1:8" x14ac:dyDescent="0.2">
      <c r="A64" s="89">
        <v>5616</v>
      </c>
      <c r="B64" s="88" t="s">
        <v>2561</v>
      </c>
      <c r="C64" s="88" t="s">
        <v>195</v>
      </c>
      <c r="D64" s="88" t="s">
        <v>1199</v>
      </c>
      <c r="E64" s="88" t="s">
        <v>684</v>
      </c>
      <c r="F64" s="91">
        <v>42496</v>
      </c>
      <c r="G64" s="121"/>
    </row>
    <row r="65" spans="1:7" x14ac:dyDescent="0.2">
      <c r="A65" s="89">
        <v>5716</v>
      </c>
      <c r="B65" s="88" t="s">
        <v>2562</v>
      </c>
      <c r="C65" s="9" t="s">
        <v>1686</v>
      </c>
      <c r="D65" s="88" t="s">
        <v>862</v>
      </c>
      <c r="E65" s="88" t="s">
        <v>1214</v>
      </c>
      <c r="F65" s="91">
        <v>42499</v>
      </c>
      <c r="G65" s="121"/>
    </row>
    <row r="66" spans="1:7" x14ac:dyDescent="0.2">
      <c r="A66" s="89">
        <v>5816</v>
      </c>
      <c r="B66" s="88" t="s">
        <v>2563</v>
      </c>
      <c r="C66" s="88" t="s">
        <v>2578</v>
      </c>
      <c r="D66" s="88" t="s">
        <v>254</v>
      </c>
      <c r="E66" s="88" t="s">
        <v>2583</v>
      </c>
      <c r="F66" s="91">
        <v>42500</v>
      </c>
      <c r="G66" s="121"/>
    </row>
    <row r="67" spans="1:7" ht="25.5" x14ac:dyDescent="0.2">
      <c r="A67" s="89">
        <v>5916</v>
      </c>
      <c r="B67" s="88" t="s">
        <v>2579</v>
      </c>
      <c r="C67" s="122" t="s">
        <v>2580</v>
      </c>
      <c r="D67" s="88" t="s">
        <v>863</v>
      </c>
      <c r="E67" s="88" t="s">
        <v>878</v>
      </c>
      <c r="F67" s="91">
        <v>42500</v>
      </c>
      <c r="G67" s="121" t="s">
        <v>2547</v>
      </c>
    </row>
    <row r="68" spans="1:7" x14ac:dyDescent="0.2">
      <c r="A68" s="89">
        <v>6016</v>
      </c>
      <c r="B68" s="88" t="s">
        <v>2564</v>
      </c>
      <c r="C68" s="88" t="s">
        <v>2576</v>
      </c>
      <c r="D68" s="88" t="s">
        <v>862</v>
      </c>
      <c r="E68" s="88" t="s">
        <v>684</v>
      </c>
      <c r="F68" s="91">
        <v>42501</v>
      </c>
      <c r="G68" s="121"/>
    </row>
    <row r="69" spans="1:7" x14ac:dyDescent="0.2">
      <c r="A69" s="89">
        <v>6116</v>
      </c>
      <c r="B69" s="88" t="s">
        <v>2565</v>
      </c>
      <c r="C69" s="88" t="s">
        <v>2576</v>
      </c>
      <c r="D69" s="88" t="s">
        <v>862</v>
      </c>
      <c r="E69" s="88" t="s">
        <v>1190</v>
      </c>
      <c r="F69" s="91">
        <v>42501</v>
      </c>
      <c r="G69" s="121"/>
    </row>
    <row r="70" spans="1:7" x14ac:dyDescent="0.2">
      <c r="A70" s="89">
        <v>6216</v>
      </c>
      <c r="B70" s="9" t="s">
        <v>2587</v>
      </c>
      <c r="C70" s="88" t="s">
        <v>2576</v>
      </c>
      <c r="D70" s="88" t="s">
        <v>862</v>
      </c>
      <c r="E70" s="88" t="s">
        <v>814</v>
      </c>
      <c r="F70" s="91">
        <v>42501</v>
      </c>
      <c r="G70" s="121"/>
    </row>
    <row r="71" spans="1:7" x14ac:dyDescent="0.2">
      <c r="A71" s="89">
        <v>6316</v>
      </c>
      <c r="B71" s="9" t="s">
        <v>2566</v>
      </c>
      <c r="C71" s="88" t="s">
        <v>2576</v>
      </c>
      <c r="D71" s="88" t="s">
        <v>862</v>
      </c>
      <c r="E71" s="88" t="s">
        <v>2422</v>
      </c>
      <c r="F71" s="91">
        <v>42501</v>
      </c>
      <c r="G71" s="121"/>
    </row>
    <row r="72" spans="1:7" x14ac:dyDescent="0.2">
      <c r="A72" s="89">
        <v>6416</v>
      </c>
      <c r="B72" s="9" t="s">
        <v>2567</v>
      </c>
      <c r="C72" s="88" t="s">
        <v>2576</v>
      </c>
      <c r="D72" s="88" t="s">
        <v>862</v>
      </c>
      <c r="E72" s="88" t="s">
        <v>2581</v>
      </c>
      <c r="F72" s="91">
        <v>42502</v>
      </c>
      <c r="G72" s="121"/>
    </row>
    <row r="73" spans="1:7" x14ac:dyDescent="0.2">
      <c r="A73" s="89">
        <v>6516</v>
      </c>
      <c r="B73" s="9" t="s">
        <v>2568</v>
      </c>
      <c r="C73" s="88" t="s">
        <v>2576</v>
      </c>
      <c r="D73" s="88" t="s">
        <v>862</v>
      </c>
      <c r="E73" s="88" t="s">
        <v>1184</v>
      </c>
      <c r="F73" s="91">
        <v>42502</v>
      </c>
      <c r="G73" s="121"/>
    </row>
    <row r="74" spans="1:7" x14ac:dyDescent="0.2">
      <c r="A74" s="89">
        <v>6616</v>
      </c>
      <c r="B74" s="9" t="s">
        <v>2569</v>
      </c>
      <c r="C74" s="88" t="s">
        <v>2576</v>
      </c>
      <c r="D74" s="88" t="s">
        <v>862</v>
      </c>
      <c r="E74" s="88" t="s">
        <v>2582</v>
      </c>
      <c r="F74" s="91">
        <v>42502</v>
      </c>
      <c r="G74" s="121"/>
    </row>
    <row r="75" spans="1:7" x14ac:dyDescent="0.2">
      <c r="A75" s="89">
        <v>6716</v>
      </c>
      <c r="B75" s="9" t="s">
        <v>2570</v>
      </c>
      <c r="C75" s="88" t="s">
        <v>864</v>
      </c>
      <c r="D75" s="88" t="s">
        <v>862</v>
      </c>
      <c r="E75" s="88" t="s">
        <v>487</v>
      </c>
      <c r="F75" s="91">
        <v>42502</v>
      </c>
      <c r="G75" s="121"/>
    </row>
    <row r="76" spans="1:7" x14ac:dyDescent="0.2">
      <c r="A76" s="89">
        <v>6816</v>
      </c>
      <c r="B76" s="9" t="s">
        <v>2571</v>
      </c>
      <c r="C76" s="88" t="s">
        <v>1672</v>
      </c>
      <c r="D76" s="88" t="s">
        <v>862</v>
      </c>
      <c r="E76" s="88" t="s">
        <v>1190</v>
      </c>
      <c r="F76" s="91">
        <v>42502</v>
      </c>
      <c r="G76" s="121"/>
    </row>
    <row r="77" spans="1:7" x14ac:dyDescent="0.2">
      <c r="A77" s="89">
        <v>6916</v>
      </c>
      <c r="B77" s="9" t="s">
        <v>2572</v>
      </c>
      <c r="C77" s="88" t="s">
        <v>195</v>
      </c>
      <c r="D77" s="88" t="s">
        <v>862</v>
      </c>
      <c r="E77" s="88" t="s">
        <v>814</v>
      </c>
      <c r="F77" s="91">
        <v>42502</v>
      </c>
      <c r="G77" s="121"/>
    </row>
    <row r="78" spans="1:7" x14ac:dyDescent="0.2">
      <c r="A78" s="89">
        <v>7016</v>
      </c>
      <c r="B78" s="9" t="s">
        <v>2573</v>
      </c>
      <c r="C78" s="88" t="s">
        <v>2577</v>
      </c>
      <c r="D78" s="88" t="s">
        <v>862</v>
      </c>
      <c r="E78" s="88" t="s">
        <v>798</v>
      </c>
      <c r="F78" s="91">
        <v>42503</v>
      </c>
      <c r="G78" s="121"/>
    </row>
    <row r="79" spans="1:7" ht="25.5" x14ac:dyDescent="0.2">
      <c r="A79" s="89">
        <v>7116</v>
      </c>
      <c r="B79" s="9" t="s">
        <v>2574</v>
      </c>
      <c r="C79" s="88" t="s">
        <v>2478</v>
      </c>
      <c r="D79" s="88" t="s">
        <v>863</v>
      </c>
      <c r="E79" s="88" t="s">
        <v>1723</v>
      </c>
      <c r="F79" s="91">
        <v>42503</v>
      </c>
      <c r="G79" s="121" t="s">
        <v>2584</v>
      </c>
    </row>
    <row r="80" spans="1:7" x14ac:dyDescent="0.2">
      <c r="A80" s="89">
        <v>7216</v>
      </c>
      <c r="B80" s="9" t="s">
        <v>2575</v>
      </c>
      <c r="C80" s="88" t="s">
        <v>1147</v>
      </c>
      <c r="D80" s="88" t="s">
        <v>862</v>
      </c>
      <c r="E80" s="88" t="s">
        <v>1184</v>
      </c>
      <c r="F80" s="91">
        <v>42506</v>
      </c>
      <c r="G80" s="121"/>
    </row>
    <row r="81" spans="1:7" x14ac:dyDescent="0.2">
      <c r="A81" s="89">
        <v>7316</v>
      </c>
      <c r="B81" s="9" t="s">
        <v>2588</v>
      </c>
      <c r="C81" s="88" t="s">
        <v>1139</v>
      </c>
      <c r="D81" s="88" t="s">
        <v>1199</v>
      </c>
      <c r="E81" s="9" t="s">
        <v>1184</v>
      </c>
      <c r="F81" s="91">
        <v>42513</v>
      </c>
      <c r="G81" s="121"/>
    </row>
    <row r="82" spans="1:7" x14ac:dyDescent="0.2">
      <c r="A82" s="89">
        <v>7416</v>
      </c>
      <c r="B82" s="9" t="s">
        <v>2589</v>
      </c>
      <c r="C82" s="88" t="s">
        <v>1139</v>
      </c>
      <c r="D82" s="88" t="s">
        <v>862</v>
      </c>
      <c r="E82" s="123" t="s">
        <v>2685</v>
      </c>
      <c r="F82" s="91">
        <v>42513</v>
      </c>
      <c r="G82" s="121"/>
    </row>
    <row r="83" spans="1:7" x14ac:dyDescent="0.2">
      <c r="A83" s="89">
        <v>7516</v>
      </c>
      <c r="B83" s="9" t="s">
        <v>1921</v>
      </c>
      <c r="C83" s="88" t="s">
        <v>1834</v>
      </c>
      <c r="D83" s="88" t="s">
        <v>254</v>
      </c>
      <c r="E83" s="9" t="s">
        <v>624</v>
      </c>
      <c r="F83" s="91">
        <v>42514</v>
      </c>
      <c r="G83" s="121"/>
    </row>
    <row r="84" spans="1:7" x14ac:dyDescent="0.2">
      <c r="A84" s="89">
        <v>7616</v>
      </c>
      <c r="B84" s="9" t="s">
        <v>2590</v>
      </c>
      <c r="C84" s="9" t="s">
        <v>1686</v>
      </c>
      <c r="D84" s="88" t="s">
        <v>862</v>
      </c>
      <c r="E84" s="9" t="s">
        <v>1184</v>
      </c>
      <c r="F84" s="91">
        <v>42514</v>
      </c>
      <c r="G84" s="121"/>
    </row>
    <row r="85" spans="1:7" x14ac:dyDescent="0.2">
      <c r="A85" s="84">
        <v>7716</v>
      </c>
      <c r="B85" s="85" t="s">
        <v>2591</v>
      </c>
      <c r="C85" s="86" t="s">
        <v>724</v>
      </c>
      <c r="D85" s="86" t="s">
        <v>2362</v>
      </c>
      <c r="E85" s="85" t="s">
        <v>2744</v>
      </c>
      <c r="F85" s="87">
        <v>42521</v>
      </c>
      <c r="G85" s="121"/>
    </row>
    <row r="86" spans="1:7" x14ac:dyDescent="0.2">
      <c r="A86" s="84">
        <v>7816</v>
      </c>
      <c r="B86" s="85" t="s">
        <v>2592</v>
      </c>
      <c r="C86" s="86" t="s">
        <v>756</v>
      </c>
      <c r="D86" s="86" t="s">
        <v>2362</v>
      </c>
      <c r="E86" s="85" t="s">
        <v>2207</v>
      </c>
      <c r="F86" s="87">
        <v>42521</v>
      </c>
      <c r="G86" s="121"/>
    </row>
    <row r="87" spans="1:7" x14ac:dyDescent="0.2">
      <c r="A87" s="84">
        <v>7916</v>
      </c>
      <c r="B87" s="85" t="s">
        <v>2593</v>
      </c>
      <c r="C87" s="86" t="s">
        <v>724</v>
      </c>
      <c r="D87" s="86" t="s">
        <v>2362</v>
      </c>
      <c r="E87" s="85" t="s">
        <v>2605</v>
      </c>
      <c r="F87" s="87">
        <v>42523</v>
      </c>
      <c r="G87" s="121"/>
    </row>
    <row r="88" spans="1:7" x14ac:dyDescent="0.2">
      <c r="A88" s="89">
        <v>8016</v>
      </c>
      <c r="B88" s="9" t="s">
        <v>2594</v>
      </c>
      <c r="C88" s="88" t="s">
        <v>1834</v>
      </c>
      <c r="D88" s="88" t="s">
        <v>254</v>
      </c>
      <c r="E88" s="9" t="s">
        <v>2606</v>
      </c>
      <c r="F88" s="91">
        <v>42523</v>
      </c>
    </row>
    <row r="89" spans="1:7" x14ac:dyDescent="0.2">
      <c r="A89" s="89">
        <v>8116</v>
      </c>
      <c r="B89" s="9" t="s">
        <v>2595</v>
      </c>
      <c r="C89" s="88" t="s">
        <v>864</v>
      </c>
      <c r="D89" s="88" t="s">
        <v>862</v>
      </c>
      <c r="E89" s="9" t="s">
        <v>814</v>
      </c>
      <c r="F89" s="91">
        <v>42529</v>
      </c>
    </row>
    <row r="90" spans="1:7" x14ac:dyDescent="0.2">
      <c r="A90" s="89">
        <v>8216</v>
      </c>
      <c r="B90" s="9" t="s">
        <v>2596</v>
      </c>
      <c r="C90" s="88" t="s">
        <v>1670</v>
      </c>
      <c r="D90" s="88" t="s">
        <v>1199</v>
      </c>
      <c r="E90" s="9" t="s">
        <v>2604</v>
      </c>
      <c r="F90" s="91">
        <v>42529</v>
      </c>
    </row>
    <row r="91" spans="1:7" x14ac:dyDescent="0.2">
      <c r="A91" s="89">
        <v>8316</v>
      </c>
      <c r="B91" s="88" t="s">
        <v>2597</v>
      </c>
      <c r="C91" s="88" t="s">
        <v>1139</v>
      </c>
      <c r="D91" s="88" t="s">
        <v>1199</v>
      </c>
      <c r="E91" s="9" t="s">
        <v>814</v>
      </c>
      <c r="F91" s="91">
        <v>42530</v>
      </c>
    </row>
    <row r="92" spans="1:7" x14ac:dyDescent="0.2">
      <c r="A92" s="84">
        <v>8416</v>
      </c>
      <c r="B92" s="85" t="s">
        <v>2598</v>
      </c>
      <c r="C92" s="86" t="s">
        <v>724</v>
      </c>
      <c r="D92" s="86" t="s">
        <v>2362</v>
      </c>
      <c r="E92" s="85" t="s">
        <v>2209</v>
      </c>
      <c r="F92" s="87">
        <v>42530</v>
      </c>
    </row>
    <row r="93" spans="1:7" x14ac:dyDescent="0.2">
      <c r="A93" s="84">
        <v>8516</v>
      </c>
      <c r="B93" s="85" t="s">
        <v>2599</v>
      </c>
      <c r="C93" s="86" t="s">
        <v>2711</v>
      </c>
      <c r="D93" s="86" t="s">
        <v>2362</v>
      </c>
      <c r="E93" s="85" t="s">
        <v>2607</v>
      </c>
      <c r="F93" s="87">
        <v>42530</v>
      </c>
    </row>
    <row r="94" spans="1:7" x14ac:dyDescent="0.2">
      <c r="A94" s="89">
        <v>8616</v>
      </c>
      <c r="B94" s="9" t="s">
        <v>2608</v>
      </c>
      <c r="C94" s="88" t="s">
        <v>1172</v>
      </c>
      <c r="D94" s="88" t="s">
        <v>862</v>
      </c>
      <c r="E94" s="9" t="s">
        <v>808</v>
      </c>
      <c r="F94" s="91">
        <v>42530</v>
      </c>
    </row>
    <row r="95" spans="1:7" x14ac:dyDescent="0.2">
      <c r="A95" s="89">
        <v>8716</v>
      </c>
      <c r="B95" s="9" t="s">
        <v>2600</v>
      </c>
      <c r="C95" s="88" t="s">
        <v>2602</v>
      </c>
      <c r="D95" s="88" t="s">
        <v>862</v>
      </c>
      <c r="E95" s="9" t="s">
        <v>1214</v>
      </c>
      <c r="F95" s="91">
        <v>42531</v>
      </c>
    </row>
    <row r="96" spans="1:7" x14ac:dyDescent="0.2">
      <c r="A96" s="89">
        <v>8816</v>
      </c>
      <c r="B96" s="9" t="s">
        <v>2603</v>
      </c>
      <c r="C96" s="88" t="s">
        <v>1172</v>
      </c>
      <c r="D96" s="88" t="s">
        <v>862</v>
      </c>
      <c r="E96" s="9" t="s">
        <v>1214</v>
      </c>
      <c r="F96" s="91">
        <v>42535</v>
      </c>
    </row>
    <row r="97" spans="1:6" x14ac:dyDescent="0.2">
      <c r="A97" s="89">
        <v>8916</v>
      </c>
      <c r="B97" s="9" t="s">
        <v>2601</v>
      </c>
      <c r="C97" s="88" t="s">
        <v>1172</v>
      </c>
      <c r="D97" s="88" t="s">
        <v>862</v>
      </c>
      <c r="E97" s="9" t="s">
        <v>805</v>
      </c>
      <c r="F97" s="91">
        <v>42535</v>
      </c>
    </row>
    <row r="98" spans="1:6" x14ac:dyDescent="0.2">
      <c r="A98" s="89">
        <v>9016</v>
      </c>
      <c r="B98" s="88" t="s">
        <v>2609</v>
      </c>
      <c r="C98" s="123" t="s">
        <v>1448</v>
      </c>
      <c r="D98" s="88" t="s">
        <v>862</v>
      </c>
      <c r="E98" s="9" t="s">
        <v>1728</v>
      </c>
      <c r="F98" s="91">
        <v>42535</v>
      </c>
    </row>
    <row r="99" spans="1:6" x14ac:dyDescent="0.2">
      <c r="A99" s="89">
        <v>9116</v>
      </c>
      <c r="B99" s="1" t="s">
        <v>2610</v>
      </c>
      <c r="C99" s="1" t="s">
        <v>2602</v>
      </c>
      <c r="D99" s="88" t="s">
        <v>862</v>
      </c>
      <c r="E99" s="9" t="s">
        <v>2422</v>
      </c>
      <c r="F99" s="91">
        <v>42550</v>
      </c>
    </row>
    <row r="100" spans="1:6" x14ac:dyDescent="0.2">
      <c r="A100" s="89">
        <v>9216</v>
      </c>
      <c r="B100" s="1" t="s">
        <v>2611</v>
      </c>
      <c r="C100" s="1" t="s">
        <v>2602</v>
      </c>
      <c r="D100" s="88" t="s">
        <v>862</v>
      </c>
      <c r="E100" s="9" t="s">
        <v>831</v>
      </c>
      <c r="F100" s="91">
        <v>42550</v>
      </c>
    </row>
    <row r="101" spans="1:6" x14ac:dyDescent="0.2">
      <c r="A101" s="89">
        <v>9316</v>
      </c>
      <c r="B101" s="9" t="s">
        <v>2612</v>
      </c>
      <c r="C101" s="1" t="s">
        <v>2621</v>
      </c>
      <c r="D101" s="88" t="s">
        <v>862</v>
      </c>
      <c r="E101" s="9" t="s">
        <v>814</v>
      </c>
      <c r="F101" s="91">
        <v>42550</v>
      </c>
    </row>
    <row r="102" spans="1:6" x14ac:dyDescent="0.2">
      <c r="A102" s="89">
        <v>9416</v>
      </c>
      <c r="B102" s="9" t="s">
        <v>2613</v>
      </c>
      <c r="C102" s="1" t="s">
        <v>2621</v>
      </c>
      <c r="D102" s="88" t="s">
        <v>862</v>
      </c>
      <c r="E102" s="9" t="s">
        <v>1214</v>
      </c>
      <c r="F102" s="91">
        <v>42550</v>
      </c>
    </row>
    <row r="103" spans="1:6" x14ac:dyDescent="0.2">
      <c r="A103" s="89">
        <v>9516</v>
      </c>
      <c r="B103" s="9" t="s">
        <v>2614</v>
      </c>
      <c r="C103" s="1" t="s">
        <v>2621</v>
      </c>
      <c r="D103" s="88" t="s">
        <v>862</v>
      </c>
      <c r="E103" s="9" t="s">
        <v>889</v>
      </c>
      <c r="F103" s="91">
        <v>42550</v>
      </c>
    </row>
    <row r="104" spans="1:6" x14ac:dyDescent="0.2">
      <c r="A104" s="89">
        <v>9616</v>
      </c>
      <c r="B104" s="9" t="s">
        <v>2615</v>
      </c>
      <c r="C104" s="1" t="s">
        <v>2621</v>
      </c>
      <c r="D104" s="88" t="s">
        <v>862</v>
      </c>
      <c r="E104" s="9" t="s">
        <v>831</v>
      </c>
      <c r="F104" s="91">
        <v>42550</v>
      </c>
    </row>
    <row r="105" spans="1:6" x14ac:dyDescent="0.2">
      <c r="A105" s="89">
        <v>9716</v>
      </c>
      <c r="B105" s="9" t="s">
        <v>2616</v>
      </c>
      <c r="C105" s="1" t="s">
        <v>2621</v>
      </c>
      <c r="D105" s="88" t="s">
        <v>862</v>
      </c>
      <c r="E105" s="9" t="s">
        <v>2622</v>
      </c>
      <c r="F105" s="91">
        <v>42551</v>
      </c>
    </row>
    <row r="106" spans="1:6" x14ac:dyDescent="0.2">
      <c r="A106" s="89">
        <v>9816</v>
      </c>
      <c r="B106" s="9" t="s">
        <v>2617</v>
      </c>
      <c r="C106" s="1" t="s">
        <v>2621</v>
      </c>
      <c r="D106" s="88" t="s">
        <v>862</v>
      </c>
      <c r="E106" s="9" t="s">
        <v>1190</v>
      </c>
      <c r="F106" s="91">
        <v>42551</v>
      </c>
    </row>
    <row r="107" spans="1:6" x14ac:dyDescent="0.2">
      <c r="A107" s="89">
        <v>9916</v>
      </c>
      <c r="B107" s="9" t="s">
        <v>2618</v>
      </c>
      <c r="C107" s="88" t="s">
        <v>1676</v>
      </c>
      <c r="D107" s="88" t="s">
        <v>1199</v>
      </c>
      <c r="E107" s="9" t="s">
        <v>718</v>
      </c>
      <c r="F107" s="91">
        <v>42551</v>
      </c>
    </row>
    <row r="108" spans="1:6" x14ac:dyDescent="0.2">
      <c r="A108" s="89">
        <v>10016</v>
      </c>
      <c r="B108" s="9" t="s">
        <v>2619</v>
      </c>
      <c r="C108" s="88" t="s">
        <v>310</v>
      </c>
      <c r="D108" s="88" t="s">
        <v>862</v>
      </c>
      <c r="E108" s="123" t="s">
        <v>2685</v>
      </c>
      <c r="F108" s="91">
        <v>42551</v>
      </c>
    </row>
    <row r="109" spans="1:6" x14ac:dyDescent="0.2">
      <c r="A109" s="89">
        <v>10116</v>
      </c>
      <c r="B109" s="9" t="s">
        <v>2620</v>
      </c>
      <c r="C109" s="88" t="s">
        <v>1461</v>
      </c>
      <c r="D109" s="88" t="s">
        <v>862</v>
      </c>
      <c r="E109" s="123" t="s">
        <v>2685</v>
      </c>
      <c r="F109" s="91">
        <v>42551</v>
      </c>
    </row>
    <row r="110" spans="1:6" x14ac:dyDescent="0.2">
      <c r="A110" s="89">
        <v>10216</v>
      </c>
      <c r="B110" s="9" t="s">
        <v>2623</v>
      </c>
      <c r="C110" s="88" t="s">
        <v>1139</v>
      </c>
      <c r="D110" s="88" t="s">
        <v>862</v>
      </c>
      <c r="E110" s="9" t="s">
        <v>814</v>
      </c>
      <c r="F110" s="91">
        <v>42533</v>
      </c>
    </row>
    <row r="111" spans="1:6" x14ac:dyDescent="0.2">
      <c r="A111" s="89">
        <v>10316</v>
      </c>
      <c r="B111" s="9" t="s">
        <v>2624</v>
      </c>
      <c r="C111" s="88" t="s">
        <v>1139</v>
      </c>
      <c r="D111" s="88" t="s">
        <v>862</v>
      </c>
      <c r="E111" s="9" t="s">
        <v>487</v>
      </c>
      <c r="F111" s="91">
        <v>42533</v>
      </c>
    </row>
    <row r="112" spans="1:6" x14ac:dyDescent="0.2">
      <c r="A112" s="89">
        <v>10416</v>
      </c>
      <c r="B112" s="9" t="s">
        <v>2625</v>
      </c>
      <c r="C112" s="88" t="s">
        <v>2626</v>
      </c>
      <c r="D112" s="88" t="s">
        <v>863</v>
      </c>
      <c r="E112" s="9" t="s">
        <v>1190</v>
      </c>
      <c r="F112" s="91">
        <v>42578</v>
      </c>
    </row>
    <row r="113" spans="1:6" x14ac:dyDescent="0.2">
      <c r="A113" s="89">
        <v>10516</v>
      </c>
      <c r="B113" s="9" t="s">
        <v>2627</v>
      </c>
      <c r="C113" s="9" t="s">
        <v>1139</v>
      </c>
      <c r="D113" s="88" t="s">
        <v>862</v>
      </c>
      <c r="E113" s="88" t="s">
        <v>684</v>
      </c>
      <c r="F113" s="91">
        <v>42580</v>
      </c>
    </row>
    <row r="114" spans="1:6" x14ac:dyDescent="0.2">
      <c r="A114" s="89">
        <v>10616</v>
      </c>
      <c r="B114" s="9" t="s">
        <v>2628</v>
      </c>
      <c r="C114" s="123" t="s">
        <v>469</v>
      </c>
      <c r="D114" s="88" t="s">
        <v>1199</v>
      </c>
      <c r="E114" s="88" t="s">
        <v>1190</v>
      </c>
      <c r="F114" s="91">
        <v>42578</v>
      </c>
    </row>
    <row r="115" spans="1:6" x14ac:dyDescent="0.2">
      <c r="A115" s="89">
        <v>10716</v>
      </c>
      <c r="B115" s="9" t="s">
        <v>2629</v>
      </c>
      <c r="C115" s="9" t="s">
        <v>1454</v>
      </c>
      <c r="D115" s="88" t="s">
        <v>1199</v>
      </c>
      <c r="E115" s="9" t="s">
        <v>808</v>
      </c>
      <c r="F115" s="91">
        <v>42583</v>
      </c>
    </row>
    <row r="116" spans="1:6" x14ac:dyDescent="0.2">
      <c r="A116" s="89">
        <v>10816</v>
      </c>
      <c r="B116" s="9" t="s">
        <v>2630</v>
      </c>
      <c r="C116" s="9" t="s">
        <v>1667</v>
      </c>
      <c r="D116" s="9" t="s">
        <v>1199</v>
      </c>
      <c r="E116" s="9" t="s">
        <v>1190</v>
      </c>
      <c r="F116" s="91">
        <v>42591</v>
      </c>
    </row>
    <row r="117" spans="1:6" x14ac:dyDescent="0.2">
      <c r="A117" s="89">
        <v>10916</v>
      </c>
      <c r="B117" s="9" t="s">
        <v>2631</v>
      </c>
      <c r="C117" s="9" t="s">
        <v>2632</v>
      </c>
      <c r="D117" s="88" t="s">
        <v>862</v>
      </c>
      <c r="E117" s="9" t="s">
        <v>487</v>
      </c>
      <c r="F117" s="91">
        <v>42600</v>
      </c>
    </row>
    <row r="118" spans="1:6" x14ac:dyDescent="0.2">
      <c r="A118" s="89">
        <v>11016</v>
      </c>
      <c r="B118" s="9" t="s">
        <v>2633</v>
      </c>
      <c r="C118" s="9" t="s">
        <v>2632</v>
      </c>
      <c r="D118" s="88" t="s">
        <v>862</v>
      </c>
      <c r="E118" s="9" t="s">
        <v>2333</v>
      </c>
      <c r="F118" s="91">
        <v>42600</v>
      </c>
    </row>
    <row r="119" spans="1:6" x14ac:dyDescent="0.2">
      <c r="A119" s="89">
        <v>11116</v>
      </c>
      <c r="B119" s="9" t="s">
        <v>2634</v>
      </c>
      <c r="C119" s="9" t="s">
        <v>2635</v>
      </c>
      <c r="D119" s="88" t="s">
        <v>862</v>
      </c>
      <c r="E119" s="9" t="s">
        <v>1214</v>
      </c>
      <c r="F119" s="91">
        <v>42598</v>
      </c>
    </row>
    <row r="120" spans="1:6" x14ac:dyDescent="0.2">
      <c r="A120" s="89">
        <v>11216</v>
      </c>
      <c r="B120" s="9" t="s">
        <v>2636</v>
      </c>
      <c r="C120" s="9" t="s">
        <v>2580</v>
      </c>
      <c r="D120" s="88" t="s">
        <v>863</v>
      </c>
      <c r="E120" s="9" t="s">
        <v>878</v>
      </c>
      <c r="F120" s="91">
        <v>42607</v>
      </c>
    </row>
    <row r="121" spans="1:6" x14ac:dyDescent="0.2">
      <c r="A121" s="89">
        <v>11316</v>
      </c>
      <c r="B121" s="9" t="s">
        <v>2637</v>
      </c>
      <c r="C121" s="9" t="s">
        <v>2072</v>
      </c>
      <c r="D121" s="88" t="s">
        <v>862</v>
      </c>
      <c r="E121" s="9" t="s">
        <v>1190</v>
      </c>
      <c r="F121" s="91">
        <v>42607</v>
      </c>
    </row>
    <row r="122" spans="1:6" x14ac:dyDescent="0.2">
      <c r="A122" s="89">
        <v>11416</v>
      </c>
      <c r="B122" s="9" t="s">
        <v>2638</v>
      </c>
      <c r="C122" s="9" t="s">
        <v>2072</v>
      </c>
      <c r="D122" s="88" t="s">
        <v>862</v>
      </c>
      <c r="E122" s="9" t="s">
        <v>1190</v>
      </c>
      <c r="F122" s="91">
        <v>42622</v>
      </c>
    </row>
    <row r="123" spans="1:6" x14ac:dyDescent="0.2">
      <c r="A123" s="89">
        <v>11516</v>
      </c>
      <c r="B123" s="9" t="s">
        <v>2639</v>
      </c>
      <c r="C123" s="9" t="s">
        <v>2640</v>
      </c>
      <c r="D123" s="88" t="s">
        <v>863</v>
      </c>
      <c r="E123" s="9" t="s">
        <v>797</v>
      </c>
      <c r="F123" s="91">
        <v>42607</v>
      </c>
    </row>
    <row r="124" spans="1:6" x14ac:dyDescent="0.2">
      <c r="A124" s="89">
        <v>11616</v>
      </c>
      <c r="B124" s="9" t="s">
        <v>2641</v>
      </c>
      <c r="C124" s="9" t="s">
        <v>2072</v>
      </c>
      <c r="D124" s="88" t="s">
        <v>862</v>
      </c>
      <c r="E124" s="9" t="s">
        <v>2622</v>
      </c>
      <c r="F124" s="91">
        <v>42607</v>
      </c>
    </row>
    <row r="125" spans="1:6" x14ac:dyDescent="0.2">
      <c r="A125" s="89">
        <v>11716</v>
      </c>
      <c r="B125" s="9" t="s">
        <v>2642</v>
      </c>
      <c r="C125" s="9" t="s">
        <v>2072</v>
      </c>
      <c r="D125" s="88" t="s">
        <v>862</v>
      </c>
      <c r="E125" s="9" t="s">
        <v>2643</v>
      </c>
      <c r="F125" s="91">
        <v>42607</v>
      </c>
    </row>
    <row r="126" spans="1:6" x14ac:dyDescent="0.2">
      <c r="A126" s="89">
        <v>11816</v>
      </c>
      <c r="B126" s="9" t="s">
        <v>2644</v>
      </c>
      <c r="C126" s="9" t="s">
        <v>2602</v>
      </c>
      <c r="D126" s="88" t="s">
        <v>862</v>
      </c>
      <c r="E126" s="9" t="s">
        <v>2645</v>
      </c>
      <c r="F126" s="91">
        <v>42607</v>
      </c>
    </row>
    <row r="127" spans="1:6" x14ac:dyDescent="0.2">
      <c r="A127" s="89">
        <v>11916</v>
      </c>
      <c r="B127" s="9" t="s">
        <v>2646</v>
      </c>
      <c r="C127" s="9" t="s">
        <v>2580</v>
      </c>
      <c r="D127" s="88" t="s">
        <v>863</v>
      </c>
      <c r="E127" s="9" t="s">
        <v>878</v>
      </c>
      <c r="F127" s="91">
        <v>42607</v>
      </c>
    </row>
    <row r="128" spans="1:6" x14ac:dyDescent="0.2">
      <c r="A128" s="89">
        <v>12016</v>
      </c>
      <c r="B128" s="9" t="s">
        <v>2647</v>
      </c>
      <c r="C128" s="9" t="s">
        <v>2648</v>
      </c>
      <c r="D128" s="88" t="s">
        <v>254</v>
      </c>
      <c r="E128" s="9" t="s">
        <v>1960</v>
      </c>
      <c r="F128" s="91">
        <v>42608</v>
      </c>
    </row>
    <row r="129" spans="1:6" x14ac:dyDescent="0.2">
      <c r="A129" s="89">
        <v>12116</v>
      </c>
      <c r="B129" s="9" t="s">
        <v>2649</v>
      </c>
      <c r="C129" s="9" t="s">
        <v>2072</v>
      </c>
      <c r="D129" s="88" t="s">
        <v>862</v>
      </c>
      <c r="E129" s="123" t="s">
        <v>2685</v>
      </c>
      <c r="F129" s="91">
        <v>42608</v>
      </c>
    </row>
    <row r="130" spans="1:6" x14ac:dyDescent="0.2">
      <c r="A130" s="89">
        <v>12216</v>
      </c>
      <c r="B130" s="9" t="s">
        <v>2650</v>
      </c>
      <c r="C130" s="9" t="s">
        <v>724</v>
      </c>
      <c r="D130" s="88" t="s">
        <v>254</v>
      </c>
      <c r="E130" s="88" t="s">
        <v>2651</v>
      </c>
      <c r="F130" s="91">
        <v>42611</v>
      </c>
    </row>
    <row r="131" spans="1:6" x14ac:dyDescent="0.2">
      <c r="A131" s="84">
        <v>12316</v>
      </c>
      <c r="B131" s="86" t="s">
        <v>2652</v>
      </c>
      <c r="C131" s="85" t="s">
        <v>2653</v>
      </c>
      <c r="D131" s="86" t="s">
        <v>2362</v>
      </c>
      <c r="E131" s="86" t="s">
        <v>664</v>
      </c>
      <c r="F131" s="87">
        <v>42612</v>
      </c>
    </row>
    <row r="132" spans="1:6" x14ac:dyDescent="0.2">
      <c r="A132" s="89">
        <v>12416</v>
      </c>
      <c r="B132" s="88" t="s">
        <v>2654</v>
      </c>
      <c r="C132" s="9" t="s">
        <v>724</v>
      </c>
      <c r="D132" s="88" t="s">
        <v>254</v>
      </c>
      <c r="E132" s="88" t="s">
        <v>2655</v>
      </c>
      <c r="F132" s="91">
        <v>42612</v>
      </c>
    </row>
    <row r="133" spans="1:6" x14ac:dyDescent="0.2">
      <c r="A133" s="84">
        <v>12516</v>
      </c>
      <c r="B133" s="86" t="s">
        <v>2656</v>
      </c>
      <c r="C133" s="85" t="s">
        <v>756</v>
      </c>
      <c r="D133" s="86" t="s">
        <v>2362</v>
      </c>
      <c r="E133" s="86" t="s">
        <v>2657</v>
      </c>
      <c r="F133" s="87">
        <v>42612</v>
      </c>
    </row>
    <row r="134" spans="1:6" x14ac:dyDescent="0.2">
      <c r="A134" s="84">
        <v>12616</v>
      </c>
      <c r="B134" s="86" t="s">
        <v>2658</v>
      </c>
      <c r="C134" s="85" t="s">
        <v>648</v>
      </c>
      <c r="D134" s="86" t="s">
        <v>2362</v>
      </c>
      <c r="E134" s="86" t="s">
        <v>2651</v>
      </c>
      <c r="F134" s="87">
        <v>42612</v>
      </c>
    </row>
    <row r="135" spans="1:6" x14ac:dyDescent="0.2">
      <c r="A135" s="89">
        <v>12716</v>
      </c>
      <c r="B135" s="88" t="s">
        <v>2659</v>
      </c>
      <c r="C135" s="88" t="s">
        <v>2640</v>
      </c>
      <c r="D135" s="88" t="s">
        <v>863</v>
      </c>
      <c r="E135" s="88" t="s">
        <v>797</v>
      </c>
      <c r="F135" s="91">
        <v>42615</v>
      </c>
    </row>
    <row r="136" spans="1:6" x14ac:dyDescent="0.2">
      <c r="A136" s="84">
        <v>12816</v>
      </c>
      <c r="B136" s="86" t="s">
        <v>2660</v>
      </c>
      <c r="C136" s="85" t="s">
        <v>724</v>
      </c>
      <c r="D136" s="86" t="s">
        <v>2362</v>
      </c>
      <c r="E136" s="86" t="s">
        <v>2657</v>
      </c>
      <c r="F136" s="87">
        <v>42615</v>
      </c>
    </row>
    <row r="137" spans="1:6" x14ac:dyDescent="0.2">
      <c r="A137" s="89">
        <v>12916</v>
      </c>
      <c r="B137" s="88" t="s">
        <v>2661</v>
      </c>
      <c r="C137" s="88" t="s">
        <v>2662</v>
      </c>
      <c r="D137" s="88" t="s">
        <v>863</v>
      </c>
      <c r="E137" s="88" t="s">
        <v>812</v>
      </c>
      <c r="F137" s="91">
        <v>42619</v>
      </c>
    </row>
    <row r="138" spans="1:6" x14ac:dyDescent="0.2">
      <c r="A138" s="89">
        <v>13016</v>
      </c>
      <c r="B138" s="88" t="s">
        <v>2663</v>
      </c>
      <c r="C138" s="88" t="s">
        <v>1139</v>
      </c>
      <c r="D138" s="88" t="s">
        <v>862</v>
      </c>
      <c r="E138" s="88" t="s">
        <v>1717</v>
      </c>
      <c r="F138" s="91">
        <v>42619</v>
      </c>
    </row>
    <row r="139" spans="1:6" x14ac:dyDescent="0.2">
      <c r="A139" s="89">
        <v>13116</v>
      </c>
      <c r="B139" s="88" t="s">
        <v>2664</v>
      </c>
      <c r="C139" s="88" t="s">
        <v>1139</v>
      </c>
      <c r="D139" s="88" t="s">
        <v>862</v>
      </c>
      <c r="E139" s="88" t="s">
        <v>2665</v>
      </c>
      <c r="F139" s="91">
        <v>42646</v>
      </c>
    </row>
    <row r="140" spans="1:6" x14ac:dyDescent="0.2">
      <c r="A140" s="89">
        <v>13216</v>
      </c>
      <c r="B140" s="88" t="s">
        <v>2666</v>
      </c>
      <c r="C140" s="88" t="s">
        <v>1139</v>
      </c>
      <c r="D140" s="88" t="s">
        <v>862</v>
      </c>
      <c r="E140" s="88" t="s">
        <v>625</v>
      </c>
      <c r="F140" s="91">
        <v>42646</v>
      </c>
    </row>
    <row r="141" spans="1:6" x14ac:dyDescent="0.2">
      <c r="A141" s="89">
        <v>13316</v>
      </c>
      <c r="B141" s="88" t="s">
        <v>2667</v>
      </c>
      <c r="C141" s="88" t="s">
        <v>1139</v>
      </c>
      <c r="D141" s="88" t="s">
        <v>862</v>
      </c>
      <c r="E141" s="88" t="s">
        <v>1183</v>
      </c>
      <c r="F141" s="91">
        <v>42619</v>
      </c>
    </row>
    <row r="142" spans="1:6" x14ac:dyDescent="0.2">
      <c r="A142" s="89">
        <v>13416</v>
      </c>
      <c r="B142" s="88" t="s">
        <v>2668</v>
      </c>
      <c r="C142" s="88" t="s">
        <v>1836</v>
      </c>
      <c r="D142" s="88" t="s">
        <v>862</v>
      </c>
      <c r="E142" s="9" t="s">
        <v>1214</v>
      </c>
      <c r="F142" s="91">
        <v>42622</v>
      </c>
    </row>
    <row r="143" spans="1:6" x14ac:dyDescent="0.2">
      <c r="A143" s="89">
        <v>13516</v>
      </c>
      <c r="B143" s="9" t="s">
        <v>2669</v>
      </c>
      <c r="C143" s="9" t="s">
        <v>2670</v>
      </c>
      <c r="D143" s="88" t="s">
        <v>1199</v>
      </c>
      <c r="E143" s="9" t="s">
        <v>808</v>
      </c>
      <c r="F143" s="91">
        <v>42622</v>
      </c>
    </row>
    <row r="144" spans="1:6" x14ac:dyDescent="0.2">
      <c r="A144" s="89">
        <v>13616</v>
      </c>
      <c r="B144" s="9" t="s">
        <v>2671</v>
      </c>
      <c r="C144" s="9" t="s">
        <v>2672</v>
      </c>
      <c r="D144" s="9" t="s">
        <v>863</v>
      </c>
      <c r="E144" s="9" t="s">
        <v>878</v>
      </c>
      <c r="F144" s="91">
        <v>42622</v>
      </c>
    </row>
    <row r="145" spans="1:6" x14ac:dyDescent="0.2">
      <c r="A145" s="89">
        <v>13716</v>
      </c>
      <c r="B145" s="9" t="s">
        <v>2673</v>
      </c>
      <c r="C145" s="9" t="s">
        <v>310</v>
      </c>
      <c r="D145" s="88" t="s">
        <v>1199</v>
      </c>
      <c r="E145" s="9" t="s">
        <v>805</v>
      </c>
      <c r="F145" s="91">
        <v>42622</v>
      </c>
    </row>
    <row r="146" spans="1:6" x14ac:dyDescent="0.2">
      <c r="A146" s="89">
        <v>13816</v>
      </c>
      <c r="B146" s="9" t="s">
        <v>2674</v>
      </c>
      <c r="C146" s="9" t="s">
        <v>1139</v>
      </c>
      <c r="D146" s="88" t="s">
        <v>862</v>
      </c>
      <c r="E146" s="88" t="s">
        <v>2743</v>
      </c>
      <c r="F146" s="91">
        <v>42622</v>
      </c>
    </row>
    <row r="147" spans="1:6" x14ac:dyDescent="0.2">
      <c r="A147" s="89">
        <v>13916</v>
      </c>
      <c r="B147" s="9" t="s">
        <v>2675</v>
      </c>
      <c r="C147" s="9" t="s">
        <v>2072</v>
      </c>
      <c r="D147" s="9" t="s">
        <v>862</v>
      </c>
      <c r="E147" s="9" t="s">
        <v>814</v>
      </c>
      <c r="F147" s="91">
        <v>42622</v>
      </c>
    </row>
    <row r="148" spans="1:6" x14ac:dyDescent="0.2">
      <c r="A148" s="89">
        <v>14016</v>
      </c>
      <c r="B148" s="9" t="s">
        <v>2676</v>
      </c>
      <c r="C148" s="9" t="s">
        <v>2072</v>
      </c>
      <c r="D148" s="9" t="s">
        <v>862</v>
      </c>
      <c r="E148" s="9" t="s">
        <v>487</v>
      </c>
      <c r="F148" s="91">
        <v>42622</v>
      </c>
    </row>
    <row r="149" spans="1:6" x14ac:dyDescent="0.2">
      <c r="A149" s="89">
        <v>14116</v>
      </c>
      <c r="B149" s="1" t="s">
        <v>2677</v>
      </c>
      <c r="C149" s="1" t="s">
        <v>2678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9">
        <v>14216</v>
      </c>
      <c r="B150" s="1" t="s">
        <v>2679</v>
      </c>
      <c r="C150" s="1" t="s">
        <v>2678</v>
      </c>
      <c r="D150" s="1" t="s">
        <v>862</v>
      </c>
      <c r="E150" s="1" t="s">
        <v>2643</v>
      </c>
      <c r="F150" s="62">
        <v>42625</v>
      </c>
    </row>
    <row r="151" spans="1:6" x14ac:dyDescent="0.2">
      <c r="A151" s="89">
        <v>14316</v>
      </c>
      <c r="B151" s="1" t="s">
        <v>2680</v>
      </c>
      <c r="C151" s="1" t="s">
        <v>2678</v>
      </c>
      <c r="D151" s="1" t="s">
        <v>862</v>
      </c>
      <c r="E151" s="1" t="s">
        <v>2622</v>
      </c>
      <c r="F151" s="62">
        <v>42625</v>
      </c>
    </row>
    <row r="152" spans="1:6" x14ac:dyDescent="0.2">
      <c r="A152" s="89">
        <v>14416</v>
      </c>
      <c r="B152" s="1" t="s">
        <v>2681</v>
      </c>
      <c r="C152" s="1" t="s">
        <v>2632</v>
      </c>
      <c r="D152" s="1" t="s">
        <v>862</v>
      </c>
      <c r="E152" s="1" t="s">
        <v>1190</v>
      </c>
      <c r="F152" s="62">
        <v>42626</v>
      </c>
    </row>
    <row r="153" spans="1:6" x14ac:dyDescent="0.2">
      <c r="A153" s="89">
        <v>14516</v>
      </c>
      <c r="B153" s="1" t="s">
        <v>2682</v>
      </c>
      <c r="C153" s="1" t="s">
        <v>1139</v>
      </c>
      <c r="D153" s="1" t="s">
        <v>862</v>
      </c>
      <c r="E153" s="1" t="s">
        <v>1728</v>
      </c>
      <c r="F153" s="1" t="s">
        <v>2683</v>
      </c>
    </row>
    <row r="154" spans="1:6" x14ac:dyDescent="0.2">
      <c r="A154" s="89">
        <v>14616</v>
      </c>
      <c r="B154" s="1" t="s">
        <v>2684</v>
      </c>
      <c r="C154" s="1" t="s">
        <v>1139</v>
      </c>
      <c r="D154" s="1" t="s">
        <v>862</v>
      </c>
      <c r="E154" s="1" t="s">
        <v>2685</v>
      </c>
      <c r="F154" s="1" t="s">
        <v>2686</v>
      </c>
    </row>
    <row r="155" spans="1:6" x14ac:dyDescent="0.2">
      <c r="A155" s="89">
        <v>14716</v>
      </c>
      <c r="B155" s="1" t="s">
        <v>2687</v>
      </c>
      <c r="C155" s="1" t="s">
        <v>2688</v>
      </c>
      <c r="D155" s="1" t="s">
        <v>862</v>
      </c>
      <c r="E155" s="1" t="s">
        <v>2689</v>
      </c>
      <c r="F155" s="62">
        <v>42627</v>
      </c>
    </row>
    <row r="156" spans="1:6" x14ac:dyDescent="0.2">
      <c r="A156" s="89">
        <v>14816</v>
      </c>
      <c r="B156" s="1" t="s">
        <v>2690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x14ac:dyDescent="0.2">
      <c r="A157" s="89">
        <v>14916</v>
      </c>
      <c r="B157" s="1" t="s">
        <v>2691</v>
      </c>
      <c r="C157" s="1" t="s">
        <v>2424</v>
      </c>
      <c r="D157" s="1" t="s">
        <v>1199</v>
      </c>
      <c r="E157" s="1" t="s">
        <v>2333</v>
      </c>
      <c r="F157" s="62">
        <v>42632</v>
      </c>
    </row>
    <row r="158" spans="1:6" x14ac:dyDescent="0.2">
      <c r="A158" s="89">
        <v>15016</v>
      </c>
      <c r="B158" s="1" t="s">
        <v>2692</v>
      </c>
      <c r="C158" s="1" t="s">
        <v>1448</v>
      </c>
      <c r="D158" s="1" t="s">
        <v>1199</v>
      </c>
      <c r="E158" s="123" t="s">
        <v>2432</v>
      </c>
      <c r="F158" s="62">
        <v>42632</v>
      </c>
    </row>
    <row r="159" spans="1:6" x14ac:dyDescent="0.2">
      <c r="A159" s="84">
        <v>15116</v>
      </c>
      <c r="B159" s="85" t="s">
        <v>2693</v>
      </c>
      <c r="C159" s="85" t="s">
        <v>2694</v>
      </c>
      <c r="D159" s="86" t="s">
        <v>2362</v>
      </c>
      <c r="E159" s="85" t="s">
        <v>2651</v>
      </c>
      <c r="F159" s="87">
        <v>42639</v>
      </c>
    </row>
    <row r="160" spans="1:6" x14ac:dyDescent="0.2">
      <c r="A160" s="84">
        <v>15216</v>
      </c>
      <c r="B160" s="85" t="s">
        <v>2695</v>
      </c>
      <c r="C160" s="85" t="s">
        <v>2696</v>
      </c>
      <c r="D160" s="86" t="s">
        <v>2362</v>
      </c>
      <c r="E160" s="85" t="s">
        <v>2651</v>
      </c>
      <c r="F160" s="87">
        <v>42632</v>
      </c>
    </row>
    <row r="161" spans="1:6" x14ac:dyDescent="0.2">
      <c r="A161" s="89">
        <v>15316</v>
      </c>
      <c r="B161" s="1" t="s">
        <v>2697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x14ac:dyDescent="0.2">
      <c r="A162" s="89">
        <v>15416</v>
      </c>
      <c r="B162" s="1" t="s">
        <v>2698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9">
        <v>15516</v>
      </c>
      <c r="B163" s="1" t="s">
        <v>2699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x14ac:dyDescent="0.2">
      <c r="A164" s="89">
        <v>15616</v>
      </c>
      <c r="B164" s="1" t="s">
        <v>2700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x14ac:dyDescent="0.2">
      <c r="A165" s="89">
        <v>15716</v>
      </c>
      <c r="B165" s="1" t="s">
        <v>2701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x14ac:dyDescent="0.2">
      <c r="A166" s="89">
        <v>15816</v>
      </c>
      <c r="B166" s="1" t="s">
        <v>2702</v>
      </c>
      <c r="C166" s="1" t="s">
        <v>848</v>
      </c>
      <c r="D166" s="1" t="s">
        <v>1199</v>
      </c>
      <c r="E166" s="123" t="s">
        <v>2432</v>
      </c>
      <c r="F166" s="62">
        <v>42649</v>
      </c>
    </row>
    <row r="167" spans="1:6" x14ac:dyDescent="0.2">
      <c r="A167" s="89">
        <v>15916</v>
      </c>
      <c r="B167" s="1" t="s">
        <v>2703</v>
      </c>
      <c r="C167" s="123" t="s">
        <v>469</v>
      </c>
      <c r="D167" s="1" t="s">
        <v>862</v>
      </c>
      <c r="E167" s="1" t="s">
        <v>1723</v>
      </c>
      <c r="F167" s="62">
        <v>42649</v>
      </c>
    </row>
    <row r="168" spans="1:6" x14ac:dyDescent="0.2">
      <c r="A168" s="89">
        <v>16016</v>
      </c>
      <c r="B168" s="1" t="s">
        <v>2704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9">
        <v>16116</v>
      </c>
      <c r="B169" s="1" t="s">
        <v>2705</v>
      </c>
      <c r="C169" s="1" t="s">
        <v>2632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9">
        <v>16216</v>
      </c>
      <c r="B170" s="1" t="s">
        <v>2706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9">
        <v>16316</v>
      </c>
      <c r="B171" s="1" t="s">
        <v>2707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x14ac:dyDescent="0.2">
      <c r="A172" s="89">
        <v>16416</v>
      </c>
      <c r="B172" s="1" t="s">
        <v>2708</v>
      </c>
      <c r="C172" s="1" t="s">
        <v>2580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9">
        <v>16516</v>
      </c>
      <c r="B173" s="1" t="s">
        <v>2709</v>
      </c>
      <c r="C173" s="1" t="s">
        <v>848</v>
      </c>
      <c r="D173" s="1" t="s">
        <v>1199</v>
      </c>
      <c r="E173" s="1" t="s">
        <v>2432</v>
      </c>
      <c r="F173" s="62">
        <v>42654</v>
      </c>
    </row>
    <row r="174" spans="1:6" x14ac:dyDescent="0.2">
      <c r="A174" s="89">
        <v>16616</v>
      </c>
      <c r="B174" s="1" t="s">
        <v>2710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x14ac:dyDescent="0.2">
      <c r="A175" s="89">
        <v>16716</v>
      </c>
      <c r="B175" s="1" t="s">
        <v>2712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x14ac:dyDescent="0.2">
      <c r="A176" s="89">
        <v>16816</v>
      </c>
      <c r="B176" s="123" t="s">
        <v>2713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x14ac:dyDescent="0.2">
      <c r="A177" s="84">
        <v>16916</v>
      </c>
      <c r="B177" s="85" t="s">
        <v>2714</v>
      </c>
      <c r="C177" s="85" t="s">
        <v>724</v>
      </c>
      <c r="D177" s="86" t="s">
        <v>2362</v>
      </c>
      <c r="E177" s="85" t="s">
        <v>496</v>
      </c>
      <c r="F177" s="87">
        <v>42656</v>
      </c>
    </row>
    <row r="178" spans="1:6" x14ac:dyDescent="0.2">
      <c r="A178" s="84">
        <v>17016</v>
      </c>
      <c r="B178" s="85" t="s">
        <v>2715</v>
      </c>
      <c r="C178" s="85" t="s">
        <v>2711</v>
      </c>
      <c r="D178" s="86" t="s">
        <v>2362</v>
      </c>
      <c r="E178" s="85" t="s">
        <v>2716</v>
      </c>
      <c r="F178" s="87">
        <v>42660</v>
      </c>
    </row>
    <row r="179" spans="1:6" x14ac:dyDescent="0.2">
      <c r="A179" s="89">
        <v>17116</v>
      </c>
      <c r="B179" s="1" t="s">
        <v>2717</v>
      </c>
      <c r="C179" s="1" t="s">
        <v>2688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9">
        <v>17216</v>
      </c>
      <c r="B180" s="1" t="s">
        <v>2718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x14ac:dyDescent="0.2">
      <c r="A181" s="89">
        <v>17316</v>
      </c>
      <c r="B181" s="1" t="s">
        <v>2719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x14ac:dyDescent="0.2">
      <c r="A182" s="89">
        <v>17416</v>
      </c>
      <c r="B182" s="1" t="s">
        <v>2720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9">
        <v>17516</v>
      </c>
      <c r="B183" s="1" t="s">
        <v>2721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9">
        <v>17616</v>
      </c>
      <c r="B184" s="1" t="s">
        <v>2722</v>
      </c>
      <c r="C184" s="123" t="s">
        <v>198</v>
      </c>
      <c r="D184" s="123" t="s">
        <v>862</v>
      </c>
      <c r="E184" s="1" t="s">
        <v>814</v>
      </c>
      <c r="F184" s="62">
        <v>42663</v>
      </c>
    </row>
    <row r="185" spans="1:6" x14ac:dyDescent="0.2">
      <c r="A185" s="89">
        <v>17716</v>
      </c>
      <c r="B185" s="1" t="s">
        <v>2723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x14ac:dyDescent="0.2">
      <c r="A186" s="89">
        <v>17816</v>
      </c>
      <c r="B186" s="1" t="s">
        <v>2724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9">
        <v>17916</v>
      </c>
      <c r="B187" s="1" t="s">
        <v>2725</v>
      </c>
      <c r="C187" s="1" t="s">
        <v>2632</v>
      </c>
      <c r="D187" s="1" t="s">
        <v>862</v>
      </c>
      <c r="E187" s="1" t="s">
        <v>2422</v>
      </c>
      <c r="F187" s="62">
        <v>42668</v>
      </c>
    </row>
    <row r="188" spans="1:6" x14ac:dyDescent="0.2">
      <c r="A188" s="89">
        <v>18016</v>
      </c>
      <c r="B188" s="1" t="s">
        <v>2726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9">
        <v>18116</v>
      </c>
      <c r="B189" s="1" t="s">
        <v>2727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9">
        <v>18216</v>
      </c>
      <c r="B190" s="1" t="s">
        <v>2728</v>
      </c>
      <c r="C190" s="1" t="s">
        <v>2688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4">
        <v>18316</v>
      </c>
      <c r="B191" s="85" t="s">
        <v>2729</v>
      </c>
      <c r="C191" s="86" t="s">
        <v>756</v>
      </c>
      <c r="D191" s="86" t="s">
        <v>2362</v>
      </c>
      <c r="E191" s="85" t="s">
        <v>496</v>
      </c>
      <c r="F191" s="87">
        <v>42669</v>
      </c>
    </row>
    <row r="192" spans="1:6" x14ac:dyDescent="0.2">
      <c r="A192" s="89">
        <v>18416</v>
      </c>
      <c r="B192" s="1" t="s">
        <v>2730</v>
      </c>
      <c r="C192" s="1" t="s">
        <v>2731</v>
      </c>
      <c r="D192" s="1" t="s">
        <v>1199</v>
      </c>
      <c r="E192" s="1" t="s">
        <v>1214</v>
      </c>
      <c r="F192" s="62">
        <v>42675</v>
      </c>
    </row>
    <row r="193" spans="1:6" x14ac:dyDescent="0.2">
      <c r="A193" s="89">
        <v>18516</v>
      </c>
      <c r="B193" s="1" t="s">
        <v>2732</v>
      </c>
      <c r="C193" s="1" t="s">
        <v>2733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9">
        <v>18616</v>
      </c>
      <c r="B194" s="1" t="s">
        <v>2734</v>
      </c>
      <c r="C194" s="1" t="s">
        <v>2621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9">
        <v>18716</v>
      </c>
      <c r="B195" s="1" t="s">
        <v>2735</v>
      </c>
      <c r="C195" s="1" t="s">
        <v>2678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9">
        <v>18816</v>
      </c>
      <c r="B196" s="1" t="s">
        <v>2736</v>
      </c>
      <c r="C196" s="1" t="s">
        <v>1139</v>
      </c>
      <c r="D196" s="1" t="s">
        <v>862</v>
      </c>
      <c r="E196" s="1" t="s">
        <v>2737</v>
      </c>
      <c r="F196" s="62">
        <v>42685</v>
      </c>
    </row>
    <row r="197" spans="1:6" x14ac:dyDescent="0.2">
      <c r="A197" s="89">
        <v>18916</v>
      </c>
      <c r="B197" s="1" t="s">
        <v>2738</v>
      </c>
      <c r="C197" s="1" t="s">
        <v>1461</v>
      </c>
      <c r="D197" s="1" t="s">
        <v>1200</v>
      </c>
      <c r="E197" s="88" t="s">
        <v>2743</v>
      </c>
      <c r="F197" s="62">
        <v>42688</v>
      </c>
    </row>
    <row r="198" spans="1:6" x14ac:dyDescent="0.2">
      <c r="A198" s="89">
        <v>19016</v>
      </c>
      <c r="B198" s="1" t="s">
        <v>2739</v>
      </c>
      <c r="C198" s="1" t="s">
        <v>2740</v>
      </c>
      <c r="D198" s="1" t="s">
        <v>1199</v>
      </c>
      <c r="E198" s="1" t="s">
        <v>2333</v>
      </c>
      <c r="F198" s="62">
        <v>42692</v>
      </c>
    </row>
    <row r="199" spans="1:6" x14ac:dyDescent="0.2">
      <c r="A199" s="89">
        <v>19116</v>
      </c>
      <c r="B199" s="1" t="s">
        <v>2741</v>
      </c>
      <c r="C199" s="1" t="s">
        <v>2742</v>
      </c>
      <c r="D199" s="1" t="s">
        <v>1027</v>
      </c>
      <c r="E199" s="88" t="s">
        <v>2743</v>
      </c>
      <c r="F199" s="62">
        <v>42692</v>
      </c>
    </row>
    <row r="200" spans="1:6" x14ac:dyDescent="0.2">
      <c r="A200" s="89">
        <v>19216</v>
      </c>
      <c r="B200" s="1" t="s">
        <v>2745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x14ac:dyDescent="0.2">
      <c r="A201" s="89">
        <v>19316</v>
      </c>
      <c r="B201" s="1" t="s">
        <v>2746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9">
        <v>19416</v>
      </c>
      <c r="B202" s="1" t="s">
        <v>2747</v>
      </c>
      <c r="C202" s="1" t="s">
        <v>2748</v>
      </c>
      <c r="D202" s="1" t="s">
        <v>862</v>
      </c>
      <c r="E202" s="1" t="s">
        <v>2432</v>
      </c>
      <c r="F202" s="62">
        <v>42698</v>
      </c>
    </row>
    <row r="203" spans="1:6" x14ac:dyDescent="0.2">
      <c r="A203" s="89">
        <v>19516</v>
      </c>
      <c r="B203" s="1" t="s">
        <v>2749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x14ac:dyDescent="0.2">
      <c r="A204" s="89">
        <v>19616</v>
      </c>
      <c r="B204" s="123" t="s">
        <v>2750</v>
      </c>
      <c r="C204" s="123" t="s">
        <v>1139</v>
      </c>
      <c r="D204" s="123" t="s">
        <v>862</v>
      </c>
      <c r="E204" s="123" t="s">
        <v>1724</v>
      </c>
      <c r="F204" s="62">
        <v>42699</v>
      </c>
    </row>
    <row r="205" spans="1:6" x14ac:dyDescent="0.2">
      <c r="A205" s="89">
        <v>19716</v>
      </c>
      <c r="B205" s="1" t="s">
        <v>2751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9">
        <v>19816</v>
      </c>
      <c r="B206" s="1" t="s">
        <v>2752</v>
      </c>
      <c r="C206" s="1" t="s">
        <v>2246</v>
      </c>
      <c r="D206" s="1" t="s">
        <v>862</v>
      </c>
      <c r="E206" s="1" t="s">
        <v>2432</v>
      </c>
      <c r="F206" s="62">
        <v>42702</v>
      </c>
    </row>
    <row r="207" spans="1:6" x14ac:dyDescent="0.2">
      <c r="A207" s="89">
        <v>19916</v>
      </c>
      <c r="B207" s="1" t="s">
        <v>2753</v>
      </c>
      <c r="C207" s="1" t="s">
        <v>2754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9">
        <v>20016</v>
      </c>
      <c r="B208" s="1" t="s">
        <v>2755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x14ac:dyDescent="0.2">
      <c r="A209" s="89">
        <v>20116</v>
      </c>
      <c r="B209" s="1" t="s">
        <v>2756</v>
      </c>
      <c r="C209" s="1" t="s">
        <v>195</v>
      </c>
      <c r="D209" s="1" t="s">
        <v>862</v>
      </c>
      <c r="E209" s="1" t="s">
        <v>2737</v>
      </c>
      <c r="F209" s="62">
        <v>42703</v>
      </c>
    </row>
    <row r="210" spans="1:6" x14ac:dyDescent="0.2">
      <c r="A210" s="89">
        <v>20216</v>
      </c>
      <c r="B210" s="1" t="s">
        <v>2757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x14ac:dyDescent="0.2">
      <c r="A211" s="89">
        <v>20316</v>
      </c>
      <c r="B211" s="1" t="s">
        <v>2758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x14ac:dyDescent="0.2">
      <c r="A212" s="89">
        <v>20416</v>
      </c>
      <c r="B212" s="1" t="s">
        <v>2759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9">
        <v>20516</v>
      </c>
      <c r="B213" s="1" t="s">
        <v>2760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9">
        <v>20616</v>
      </c>
      <c r="B214" s="1" t="s">
        <v>2761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x14ac:dyDescent="0.2">
      <c r="A215" s="89">
        <v>20716</v>
      </c>
      <c r="B215" s="1" t="s">
        <v>2762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x14ac:dyDescent="0.2">
      <c r="A216" s="89">
        <v>20816</v>
      </c>
      <c r="B216" s="1" t="s">
        <v>2763</v>
      </c>
      <c r="C216" s="1" t="s">
        <v>1461</v>
      </c>
      <c r="D216" s="1" t="s">
        <v>1199</v>
      </c>
      <c r="E216" s="1" t="s">
        <v>2685</v>
      </c>
      <c r="F216" s="62">
        <v>42706</v>
      </c>
    </row>
    <row r="217" spans="1:6" x14ac:dyDescent="0.2">
      <c r="A217" s="89">
        <v>20916</v>
      </c>
      <c r="B217" s="1" t="s">
        <v>2764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x14ac:dyDescent="0.2">
      <c r="A218" s="89">
        <v>21016</v>
      </c>
      <c r="B218" s="1" t="s">
        <v>2765</v>
      </c>
      <c r="C218" s="1" t="s">
        <v>2766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9">
        <v>21116</v>
      </c>
      <c r="B219" s="1" t="s">
        <v>2767</v>
      </c>
      <c r="C219" s="1" t="s">
        <v>2768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9">
        <v>21216</v>
      </c>
      <c r="B220" s="1" t="s">
        <v>2769</v>
      </c>
      <c r="C220" s="123" t="s">
        <v>1461</v>
      </c>
      <c r="D220" s="123" t="s">
        <v>1199</v>
      </c>
      <c r="E220" s="123" t="s">
        <v>2685</v>
      </c>
      <c r="F220" s="62">
        <v>42710</v>
      </c>
    </row>
    <row r="221" spans="1:6" x14ac:dyDescent="0.2">
      <c r="A221" s="89">
        <v>21316</v>
      </c>
      <c r="B221" s="1" t="s">
        <v>2770</v>
      </c>
      <c r="C221" s="123" t="s">
        <v>1461</v>
      </c>
      <c r="D221" s="123" t="s">
        <v>1199</v>
      </c>
      <c r="E221" s="123" t="s">
        <v>2685</v>
      </c>
      <c r="F221" s="62">
        <v>42710</v>
      </c>
    </row>
    <row r="222" spans="1:6" x14ac:dyDescent="0.2">
      <c r="A222" s="89">
        <v>21416</v>
      </c>
      <c r="B222" s="1" t="s">
        <v>2771</v>
      </c>
      <c r="C222" s="1" t="s">
        <v>2772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9">
        <v>21516</v>
      </c>
      <c r="B223" s="1" t="s">
        <v>2773</v>
      </c>
      <c r="C223" s="1" t="s">
        <v>1676</v>
      </c>
      <c r="D223" s="1" t="s">
        <v>1199</v>
      </c>
      <c r="E223" s="1" t="s">
        <v>2685</v>
      </c>
      <c r="F223" s="62">
        <v>42710</v>
      </c>
    </row>
    <row r="224" spans="1:6" x14ac:dyDescent="0.2">
      <c r="A224" s="89">
        <v>21616</v>
      </c>
      <c r="B224" s="1" t="s">
        <v>2774</v>
      </c>
      <c r="C224" s="1" t="s">
        <v>2775</v>
      </c>
      <c r="D224" s="1" t="s">
        <v>1199</v>
      </c>
      <c r="E224" s="1" t="s">
        <v>2432</v>
      </c>
      <c r="F224" s="62">
        <v>42723</v>
      </c>
    </row>
    <row r="225" spans="1:6" x14ac:dyDescent="0.2">
      <c r="A225" s="89">
        <v>21716</v>
      </c>
      <c r="B225" s="1" t="s">
        <v>2776</v>
      </c>
      <c r="C225" s="123" t="s">
        <v>2775</v>
      </c>
      <c r="D225" s="123" t="s">
        <v>1199</v>
      </c>
      <c r="E225" s="123" t="s">
        <v>2432</v>
      </c>
      <c r="F225" s="62">
        <v>42723</v>
      </c>
    </row>
    <row r="226" spans="1:6" x14ac:dyDescent="0.2">
      <c r="A226" s="89">
        <v>21816</v>
      </c>
      <c r="B226" s="1" t="s">
        <v>2777</v>
      </c>
      <c r="C226" s="1" t="s">
        <v>2778</v>
      </c>
      <c r="D226" s="1" t="s">
        <v>1199</v>
      </c>
      <c r="E226" s="1" t="s">
        <v>684</v>
      </c>
      <c r="F226" s="62">
        <v>42723</v>
      </c>
    </row>
    <row r="227" spans="1:6" x14ac:dyDescent="0.2">
      <c r="A227" s="89">
        <v>21916</v>
      </c>
      <c r="B227" s="1" t="s">
        <v>2779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x14ac:dyDescent="0.2">
      <c r="A228" s="89">
        <v>22016</v>
      </c>
      <c r="B228" s="1" t="s">
        <v>2780</v>
      </c>
      <c r="C228" s="123" t="s">
        <v>690</v>
      </c>
      <c r="D228" s="123" t="s">
        <v>1199</v>
      </c>
      <c r="E228" s="123" t="s">
        <v>818</v>
      </c>
      <c r="F228" s="62">
        <v>42723</v>
      </c>
    </row>
    <row r="229" spans="1:6" x14ac:dyDescent="0.2">
      <c r="A229" s="89">
        <v>22116</v>
      </c>
      <c r="B229" s="1" t="s">
        <v>2781</v>
      </c>
      <c r="C229" s="1" t="s">
        <v>2782</v>
      </c>
      <c r="D229" s="1" t="s">
        <v>2783</v>
      </c>
      <c r="E229" s="1" t="s">
        <v>2582</v>
      </c>
      <c r="F229" s="62">
        <v>42723</v>
      </c>
    </row>
    <row r="230" spans="1:6" x14ac:dyDescent="0.2">
      <c r="A230" s="89">
        <v>22216</v>
      </c>
      <c r="B230" s="64" t="s">
        <v>2784</v>
      </c>
      <c r="C230" s="64" t="s">
        <v>1947</v>
      </c>
      <c r="D230" s="64" t="s">
        <v>254</v>
      </c>
      <c r="E230" s="64" t="s">
        <v>2651</v>
      </c>
      <c r="F230" s="62">
        <v>42724</v>
      </c>
    </row>
    <row r="231" spans="1:6" x14ac:dyDescent="0.2">
      <c r="A231" s="89">
        <v>22316</v>
      </c>
      <c r="B231" s="64" t="s">
        <v>1941</v>
      </c>
      <c r="C231" s="64" t="s">
        <v>1947</v>
      </c>
      <c r="D231" s="64" t="s">
        <v>254</v>
      </c>
      <c r="E231" s="64" t="s">
        <v>797</v>
      </c>
      <c r="F231" s="62">
        <v>42724</v>
      </c>
    </row>
    <row r="232" spans="1:6" x14ac:dyDescent="0.2">
      <c r="A232" s="84">
        <v>22416</v>
      </c>
      <c r="B232" s="86" t="s">
        <v>2785</v>
      </c>
      <c r="C232" s="85" t="s">
        <v>756</v>
      </c>
      <c r="D232" s="86" t="s">
        <v>2362</v>
      </c>
      <c r="E232" s="86" t="s">
        <v>2655</v>
      </c>
      <c r="F232" s="87">
        <v>42724</v>
      </c>
    </row>
    <row r="233" spans="1:6" x14ac:dyDescent="0.2">
      <c r="A233" s="89">
        <v>22516</v>
      </c>
      <c r="B233" s="64" t="s">
        <v>2786</v>
      </c>
      <c r="C233" s="64" t="s">
        <v>1793</v>
      </c>
      <c r="D233" s="64" t="s">
        <v>254</v>
      </c>
      <c r="E233" s="64" t="s">
        <v>1960</v>
      </c>
      <c r="F233" s="62">
        <v>42724</v>
      </c>
    </row>
    <row r="234" spans="1:6" x14ac:dyDescent="0.2">
      <c r="A234" s="89">
        <v>22616</v>
      </c>
      <c r="B234" s="64" t="s">
        <v>2787</v>
      </c>
      <c r="C234" s="64" t="s">
        <v>1448</v>
      </c>
      <c r="D234" s="64" t="s">
        <v>1199</v>
      </c>
      <c r="E234" s="64" t="s">
        <v>2432</v>
      </c>
      <c r="F234" s="62">
        <v>42724</v>
      </c>
    </row>
    <row r="235" spans="1:6" x14ac:dyDescent="0.2">
      <c r="A235" s="89">
        <v>22716</v>
      </c>
      <c r="B235" s="64" t="s">
        <v>2788</v>
      </c>
      <c r="C235" s="64" t="s">
        <v>1676</v>
      </c>
      <c r="D235" s="64" t="s">
        <v>1199</v>
      </c>
      <c r="E235" s="64" t="s">
        <v>2582</v>
      </c>
      <c r="F235" s="62">
        <v>42724</v>
      </c>
    </row>
    <row r="236" spans="1:6" x14ac:dyDescent="0.2">
      <c r="A236" s="89">
        <v>22816</v>
      </c>
      <c r="B236" s="64" t="s">
        <v>2789</v>
      </c>
      <c r="C236" s="64" t="s">
        <v>2790</v>
      </c>
      <c r="D236" s="64" t="s">
        <v>254</v>
      </c>
      <c r="E236" s="64" t="s">
        <v>803</v>
      </c>
      <c r="F236" s="62">
        <v>42724</v>
      </c>
    </row>
    <row r="237" spans="1:6" x14ac:dyDescent="0.2">
      <c r="A237" s="89">
        <v>22916</v>
      </c>
      <c r="B237" s="64" t="s">
        <v>2791</v>
      </c>
      <c r="C237" s="64" t="s">
        <v>327</v>
      </c>
      <c r="D237" s="64" t="s">
        <v>862</v>
      </c>
      <c r="E237" s="64" t="s">
        <v>814</v>
      </c>
      <c r="F237" s="62">
        <v>42725</v>
      </c>
    </row>
    <row r="238" spans="1:6" x14ac:dyDescent="0.2">
      <c r="A238" s="89">
        <v>23016</v>
      </c>
      <c r="B238" s="64" t="s">
        <v>2792</v>
      </c>
      <c r="C238" s="64" t="s">
        <v>1147</v>
      </c>
      <c r="D238" s="64" t="s">
        <v>1199</v>
      </c>
      <c r="E238" s="64" t="s">
        <v>2685</v>
      </c>
      <c r="F238" s="62">
        <v>42725</v>
      </c>
    </row>
    <row r="239" spans="1:6" x14ac:dyDescent="0.2">
      <c r="A239" s="89">
        <v>23116</v>
      </c>
      <c r="B239" s="64" t="s">
        <v>2793</v>
      </c>
      <c r="C239" s="64" t="s">
        <v>327</v>
      </c>
      <c r="D239" s="64" t="s">
        <v>862</v>
      </c>
      <c r="E239" s="64" t="s">
        <v>487</v>
      </c>
      <c r="F239" s="62">
        <v>42725</v>
      </c>
    </row>
    <row r="240" spans="1:6" x14ac:dyDescent="0.2">
      <c r="A240" s="89">
        <v>23216</v>
      </c>
      <c r="B240" s="64" t="s">
        <v>2794</v>
      </c>
      <c r="C240" s="64" t="s">
        <v>327</v>
      </c>
      <c r="D240" s="64" t="s">
        <v>862</v>
      </c>
      <c r="E240" s="64" t="s">
        <v>1214</v>
      </c>
      <c r="F240" s="62">
        <v>42725</v>
      </c>
    </row>
    <row r="241" spans="1:6" x14ac:dyDescent="0.2">
      <c r="A241" s="89">
        <v>23316</v>
      </c>
      <c r="B241" s="64" t="s">
        <v>2795</v>
      </c>
      <c r="C241" s="64" t="s">
        <v>2796</v>
      </c>
      <c r="D241" s="64" t="s">
        <v>862</v>
      </c>
      <c r="E241" s="64" t="s">
        <v>2643</v>
      </c>
      <c r="F241" s="62">
        <v>42725</v>
      </c>
    </row>
    <row r="242" spans="1:6" x14ac:dyDescent="0.2">
      <c r="A242" s="89">
        <v>23416</v>
      </c>
      <c r="B242" s="64" t="s">
        <v>2797</v>
      </c>
      <c r="C242" s="64" t="s">
        <v>731</v>
      </c>
      <c r="D242" s="64" t="s">
        <v>862</v>
      </c>
      <c r="E242" s="64" t="s">
        <v>2622</v>
      </c>
      <c r="F242" s="62">
        <v>42725</v>
      </c>
    </row>
    <row r="243" spans="1:6" x14ac:dyDescent="0.2">
      <c r="A243" s="89">
        <v>23516</v>
      </c>
      <c r="B243" s="64" t="s">
        <v>2798</v>
      </c>
      <c r="C243" s="64" t="s">
        <v>864</v>
      </c>
      <c r="D243" s="64" t="s">
        <v>862</v>
      </c>
      <c r="E243" s="64" t="s">
        <v>808</v>
      </c>
      <c r="F243" s="62">
        <v>42725</v>
      </c>
    </row>
    <row r="244" spans="1:6" x14ac:dyDescent="0.2">
      <c r="A244" s="89">
        <v>23616</v>
      </c>
      <c r="B244" s="64" t="s">
        <v>2799</v>
      </c>
      <c r="C244" s="64" t="s">
        <v>1139</v>
      </c>
      <c r="D244" s="64" t="s">
        <v>862</v>
      </c>
      <c r="E244" s="64" t="s">
        <v>557</v>
      </c>
      <c r="F244" s="62">
        <v>42730</v>
      </c>
    </row>
    <row r="245" spans="1:6" x14ac:dyDescent="0.2">
      <c r="A245" s="89">
        <v>23716</v>
      </c>
      <c r="B245" s="64" t="s">
        <v>2800</v>
      </c>
      <c r="C245" s="64" t="s">
        <v>859</v>
      </c>
      <c r="D245" s="64" t="s">
        <v>862</v>
      </c>
      <c r="E245" s="64" t="s">
        <v>808</v>
      </c>
      <c r="F245" s="62">
        <v>42726</v>
      </c>
    </row>
    <row r="246" spans="1:6" x14ac:dyDescent="0.2">
      <c r="A246" s="89">
        <v>23816</v>
      </c>
      <c r="B246" s="64" t="s">
        <v>2801</v>
      </c>
      <c r="C246" s="64" t="s">
        <v>327</v>
      </c>
      <c r="D246" s="64" t="s">
        <v>862</v>
      </c>
      <c r="E246" s="64" t="s">
        <v>1184</v>
      </c>
      <c r="F246" s="62">
        <v>42726</v>
      </c>
    </row>
    <row r="247" spans="1:6" x14ac:dyDescent="0.2">
      <c r="A247" s="89">
        <v>23916</v>
      </c>
      <c r="B247" s="64" t="s">
        <v>2802</v>
      </c>
      <c r="C247" s="64" t="s">
        <v>2796</v>
      </c>
      <c r="D247" s="64" t="s">
        <v>862</v>
      </c>
      <c r="E247" s="64" t="s">
        <v>2645</v>
      </c>
      <c r="F247" s="62">
        <v>42726</v>
      </c>
    </row>
    <row r="248" spans="1:6" x14ac:dyDescent="0.2">
      <c r="A248" s="89">
        <v>24016</v>
      </c>
      <c r="B248" s="64" t="s">
        <v>2803</v>
      </c>
      <c r="C248" s="64" t="s">
        <v>859</v>
      </c>
      <c r="D248" s="64" t="s">
        <v>862</v>
      </c>
      <c r="E248" s="64" t="s">
        <v>808</v>
      </c>
      <c r="F248" s="62">
        <v>42726</v>
      </c>
    </row>
    <row r="249" spans="1:6" x14ac:dyDescent="0.2">
      <c r="A249" s="89">
        <v>24116</v>
      </c>
      <c r="B249" s="64" t="s">
        <v>2804</v>
      </c>
      <c r="C249" s="64" t="s">
        <v>859</v>
      </c>
      <c r="D249" s="64" t="s">
        <v>862</v>
      </c>
      <c r="E249" s="64" t="s">
        <v>2685</v>
      </c>
      <c r="F249" s="62">
        <v>42726</v>
      </c>
    </row>
    <row r="250" spans="1:6" x14ac:dyDescent="0.2">
      <c r="A250" s="89">
        <v>24216</v>
      </c>
      <c r="B250" s="64" t="s">
        <v>2805</v>
      </c>
      <c r="C250" s="64" t="s">
        <v>1139</v>
      </c>
      <c r="D250" s="64" t="s">
        <v>862</v>
      </c>
      <c r="E250" s="64" t="s">
        <v>2685</v>
      </c>
      <c r="F250" s="62">
        <v>42726</v>
      </c>
    </row>
    <row r="251" spans="1:6" x14ac:dyDescent="0.2">
      <c r="A251" s="89">
        <v>24316</v>
      </c>
      <c r="B251" s="64" t="s">
        <v>2806</v>
      </c>
      <c r="C251" s="64" t="s">
        <v>859</v>
      </c>
      <c r="D251" s="64" t="s">
        <v>862</v>
      </c>
      <c r="E251" s="64" t="s">
        <v>2689</v>
      </c>
      <c r="F251" s="62">
        <v>42727</v>
      </c>
    </row>
    <row r="252" spans="1:6" x14ac:dyDescent="0.2">
      <c r="A252" s="89">
        <v>24416</v>
      </c>
      <c r="B252" s="64" t="s">
        <v>2807</v>
      </c>
      <c r="C252" s="64" t="s">
        <v>859</v>
      </c>
      <c r="D252" s="64" t="s">
        <v>862</v>
      </c>
      <c r="E252" s="64" t="s">
        <v>740</v>
      </c>
      <c r="F252" s="62">
        <v>42727</v>
      </c>
    </row>
    <row r="253" spans="1:6" x14ac:dyDescent="0.2">
      <c r="A253" s="89">
        <v>24516</v>
      </c>
      <c r="B253" s="64" t="s">
        <v>2808</v>
      </c>
      <c r="C253" s="64" t="s">
        <v>859</v>
      </c>
      <c r="D253" s="64" t="s">
        <v>862</v>
      </c>
      <c r="E253" s="64" t="s">
        <v>2333</v>
      </c>
      <c r="F253" s="62">
        <v>42727</v>
      </c>
    </row>
    <row r="254" spans="1:6" x14ac:dyDescent="0.2">
      <c r="A254" s="89">
        <v>24616</v>
      </c>
      <c r="B254" s="123" t="s">
        <v>2844</v>
      </c>
      <c r="C254" s="64" t="s">
        <v>859</v>
      </c>
      <c r="D254" s="64" t="s">
        <v>862</v>
      </c>
      <c r="E254" s="64" t="s">
        <v>831</v>
      </c>
      <c r="F254" s="62">
        <v>42727</v>
      </c>
    </row>
    <row r="255" spans="1:6" x14ac:dyDescent="0.2">
      <c r="A255" s="89">
        <v>24716</v>
      </c>
      <c r="B255" s="64" t="s">
        <v>2809</v>
      </c>
      <c r="C255" s="64" t="s">
        <v>859</v>
      </c>
      <c r="D255" s="64" t="s">
        <v>862</v>
      </c>
      <c r="E255" s="64" t="s">
        <v>1724</v>
      </c>
      <c r="F255" s="62">
        <v>42727</v>
      </c>
    </row>
    <row r="256" spans="1:6" x14ac:dyDescent="0.2">
      <c r="A256" s="89">
        <v>24816</v>
      </c>
      <c r="B256" s="64" t="s">
        <v>2810</v>
      </c>
      <c r="C256" s="64" t="s">
        <v>1676</v>
      </c>
      <c r="D256" s="64" t="s">
        <v>862</v>
      </c>
      <c r="E256" s="64" t="s">
        <v>2333</v>
      </c>
      <c r="F256" s="62">
        <v>42727</v>
      </c>
    </row>
    <row r="257" spans="1:6" x14ac:dyDescent="0.2">
      <c r="A257" s="89">
        <v>24916</v>
      </c>
      <c r="B257" s="64" t="s">
        <v>2811</v>
      </c>
      <c r="C257" s="64" t="s">
        <v>1139</v>
      </c>
      <c r="D257" s="64" t="s">
        <v>862</v>
      </c>
      <c r="E257" s="64" t="s">
        <v>2333</v>
      </c>
      <c r="F257" s="62">
        <v>42727</v>
      </c>
    </row>
    <row r="258" spans="1:6" x14ac:dyDescent="0.2">
      <c r="A258" s="89">
        <v>25016</v>
      </c>
      <c r="B258" s="64" t="s">
        <v>2812</v>
      </c>
      <c r="C258" s="64" t="s">
        <v>2813</v>
      </c>
      <c r="D258" s="64" t="s">
        <v>863</v>
      </c>
      <c r="E258" s="64" t="s">
        <v>797</v>
      </c>
      <c r="F258" s="62">
        <v>42727</v>
      </c>
    </row>
    <row r="259" spans="1:6" x14ac:dyDescent="0.2">
      <c r="A259" s="89">
        <v>25116</v>
      </c>
      <c r="B259" s="64" t="s">
        <v>2814</v>
      </c>
      <c r="C259" s="64" t="s">
        <v>199</v>
      </c>
      <c r="D259" s="64" t="s">
        <v>862</v>
      </c>
      <c r="E259" s="64" t="s">
        <v>178</v>
      </c>
      <c r="F259" s="62">
        <v>42730</v>
      </c>
    </row>
    <row r="260" spans="1:6" x14ac:dyDescent="0.2">
      <c r="A260" s="89">
        <v>25216</v>
      </c>
      <c r="B260" s="64" t="s">
        <v>2815</v>
      </c>
      <c r="C260" s="64" t="s">
        <v>2335</v>
      </c>
      <c r="D260" s="64" t="s">
        <v>1199</v>
      </c>
      <c r="E260" s="64" t="s">
        <v>2685</v>
      </c>
      <c r="F260" s="62">
        <v>42731</v>
      </c>
    </row>
    <row r="261" spans="1:6" x14ac:dyDescent="0.2">
      <c r="A261" s="89">
        <v>25316</v>
      </c>
      <c r="B261" s="64" t="s">
        <v>2816</v>
      </c>
      <c r="C261" s="64" t="s">
        <v>731</v>
      </c>
      <c r="D261" s="64" t="s">
        <v>862</v>
      </c>
      <c r="E261" s="64" t="s">
        <v>814</v>
      </c>
      <c r="F261" s="62">
        <v>42731</v>
      </c>
    </row>
    <row r="262" spans="1:6" x14ac:dyDescent="0.2">
      <c r="A262" s="89">
        <v>25416</v>
      </c>
      <c r="B262" s="64" t="s">
        <v>2817</v>
      </c>
      <c r="C262" s="64" t="s">
        <v>731</v>
      </c>
      <c r="D262" s="64" t="s">
        <v>862</v>
      </c>
      <c r="E262" s="64" t="s">
        <v>889</v>
      </c>
      <c r="F262" s="62">
        <v>42731</v>
      </c>
    </row>
    <row r="263" spans="1:6" x14ac:dyDescent="0.2">
      <c r="A263" s="89">
        <v>25516</v>
      </c>
      <c r="B263" s="64" t="s">
        <v>2818</v>
      </c>
      <c r="C263" s="64" t="s">
        <v>859</v>
      </c>
      <c r="D263" s="64" t="s">
        <v>862</v>
      </c>
      <c r="E263" s="64" t="s">
        <v>2685</v>
      </c>
      <c r="F263" s="62">
        <v>42731</v>
      </c>
    </row>
    <row r="264" spans="1:6" x14ac:dyDescent="0.2">
      <c r="A264" s="89">
        <v>25616</v>
      </c>
      <c r="B264" s="64" t="s">
        <v>2819</v>
      </c>
      <c r="C264" s="64" t="s">
        <v>2796</v>
      </c>
      <c r="D264" s="64" t="s">
        <v>862</v>
      </c>
      <c r="E264" s="64" t="s">
        <v>814</v>
      </c>
      <c r="F264" s="62">
        <v>42731</v>
      </c>
    </row>
    <row r="265" spans="1:6" x14ac:dyDescent="0.2">
      <c r="A265" s="89">
        <v>25716</v>
      </c>
      <c r="B265" s="64" t="s">
        <v>2820</v>
      </c>
      <c r="C265" s="64" t="s">
        <v>2821</v>
      </c>
      <c r="D265" s="64" t="s">
        <v>863</v>
      </c>
      <c r="E265" s="64" t="s">
        <v>1723</v>
      </c>
      <c r="F265" s="62">
        <v>42732</v>
      </c>
    </row>
    <row r="266" spans="1:6" x14ac:dyDescent="0.2">
      <c r="A266" s="89">
        <v>25816</v>
      </c>
      <c r="B266" s="64" t="s">
        <v>2822</v>
      </c>
      <c r="C266" s="64" t="s">
        <v>1667</v>
      </c>
      <c r="D266" s="64" t="s">
        <v>862</v>
      </c>
      <c r="E266" s="64" t="s">
        <v>829</v>
      </c>
      <c r="F266" s="62">
        <v>42732</v>
      </c>
    </row>
    <row r="267" spans="1:6" x14ac:dyDescent="0.2">
      <c r="A267" s="89">
        <v>25916</v>
      </c>
      <c r="B267" s="64" t="s">
        <v>2823</v>
      </c>
      <c r="C267" s="64" t="s">
        <v>1667</v>
      </c>
      <c r="D267" s="64" t="s">
        <v>862</v>
      </c>
      <c r="E267" s="64" t="s">
        <v>2333</v>
      </c>
      <c r="F267" s="62">
        <v>42732</v>
      </c>
    </row>
    <row r="268" spans="1:6" x14ac:dyDescent="0.2">
      <c r="A268" s="89">
        <v>26016</v>
      </c>
      <c r="B268" s="64" t="s">
        <v>2824</v>
      </c>
      <c r="C268" s="64" t="s">
        <v>1667</v>
      </c>
      <c r="D268" s="64" t="s">
        <v>862</v>
      </c>
      <c r="E268" s="64" t="s">
        <v>2333</v>
      </c>
      <c r="F268" s="62">
        <v>42732</v>
      </c>
    </row>
    <row r="269" spans="1:6" x14ac:dyDescent="0.2">
      <c r="A269" s="89">
        <v>26116</v>
      </c>
      <c r="B269" s="64" t="s">
        <v>2825</v>
      </c>
      <c r="C269" s="64" t="s">
        <v>1676</v>
      </c>
      <c r="D269" s="64" t="s">
        <v>862</v>
      </c>
      <c r="E269" s="64" t="s">
        <v>816</v>
      </c>
      <c r="F269" s="62">
        <v>42732</v>
      </c>
    </row>
    <row r="270" spans="1:6" x14ac:dyDescent="0.2">
      <c r="A270" s="89">
        <v>26216</v>
      </c>
      <c r="B270" s="64" t="s">
        <v>2826</v>
      </c>
      <c r="C270" s="64" t="s">
        <v>327</v>
      </c>
      <c r="D270" s="64" t="s">
        <v>862</v>
      </c>
      <c r="E270" s="64" t="s">
        <v>740</v>
      </c>
      <c r="F270" s="62">
        <v>42732</v>
      </c>
    </row>
    <row r="271" spans="1:6" x14ac:dyDescent="0.2">
      <c r="A271" s="89">
        <v>26316</v>
      </c>
      <c r="B271" s="64" t="s">
        <v>2827</v>
      </c>
      <c r="C271" s="64" t="s">
        <v>731</v>
      </c>
      <c r="D271" s="64" t="s">
        <v>862</v>
      </c>
      <c r="E271" s="64" t="s">
        <v>2643</v>
      </c>
      <c r="F271" s="62">
        <v>42732</v>
      </c>
    </row>
    <row r="272" spans="1:6" x14ac:dyDescent="0.2">
      <c r="A272" s="89">
        <v>26416</v>
      </c>
      <c r="B272" s="64" t="s">
        <v>2828</v>
      </c>
      <c r="C272" s="64" t="s">
        <v>1667</v>
      </c>
      <c r="D272" s="64" t="s">
        <v>862</v>
      </c>
      <c r="E272" s="64" t="s">
        <v>557</v>
      </c>
      <c r="F272" s="62">
        <v>42732</v>
      </c>
    </row>
    <row r="273" spans="1:6" x14ac:dyDescent="0.2">
      <c r="A273" s="89">
        <v>26516</v>
      </c>
      <c r="B273" s="64" t="s">
        <v>2829</v>
      </c>
      <c r="C273" s="64" t="s">
        <v>859</v>
      </c>
      <c r="D273" s="64" t="s">
        <v>862</v>
      </c>
      <c r="E273" s="64" t="s">
        <v>1214</v>
      </c>
      <c r="F273" s="62">
        <v>42732</v>
      </c>
    </row>
    <row r="274" spans="1:6" x14ac:dyDescent="0.2">
      <c r="A274" s="89">
        <v>26616</v>
      </c>
      <c r="B274" s="64" t="s">
        <v>2830</v>
      </c>
      <c r="C274" s="123" t="s">
        <v>2648</v>
      </c>
      <c r="D274" s="64" t="s">
        <v>254</v>
      </c>
      <c r="E274" s="64" t="s">
        <v>797</v>
      </c>
      <c r="F274" s="62">
        <v>42732</v>
      </c>
    </row>
    <row r="275" spans="1:6" x14ac:dyDescent="0.2">
      <c r="A275" s="89">
        <v>26716</v>
      </c>
      <c r="B275" s="64" t="s">
        <v>2831</v>
      </c>
      <c r="C275" s="64" t="s">
        <v>1676</v>
      </c>
      <c r="D275" s="64" t="s">
        <v>1199</v>
      </c>
      <c r="E275" s="64" t="s">
        <v>808</v>
      </c>
      <c r="F275" s="62">
        <v>42732</v>
      </c>
    </row>
    <row r="276" spans="1:6" x14ac:dyDescent="0.2">
      <c r="A276" s="89">
        <v>26816</v>
      </c>
      <c r="B276" s="64" t="s">
        <v>2832</v>
      </c>
      <c r="C276" s="64" t="s">
        <v>2694</v>
      </c>
      <c r="D276" s="64" t="s">
        <v>254</v>
      </c>
      <c r="E276" s="64" t="s">
        <v>1724</v>
      </c>
      <c r="F276" s="62">
        <v>42732</v>
      </c>
    </row>
    <row r="277" spans="1:6" x14ac:dyDescent="0.2">
      <c r="A277" s="89">
        <v>26916</v>
      </c>
      <c r="B277" s="64" t="s">
        <v>2833</v>
      </c>
      <c r="C277" s="64" t="s">
        <v>2796</v>
      </c>
      <c r="D277" s="64" t="s">
        <v>862</v>
      </c>
      <c r="E277" s="64" t="s">
        <v>2582</v>
      </c>
      <c r="F277" s="62">
        <v>42732</v>
      </c>
    </row>
    <row r="278" spans="1:6" x14ac:dyDescent="0.2">
      <c r="A278" s="89">
        <v>27016</v>
      </c>
      <c r="B278" s="64" t="s">
        <v>2834</v>
      </c>
      <c r="C278" s="64" t="s">
        <v>1676</v>
      </c>
      <c r="D278" s="64" t="s">
        <v>862</v>
      </c>
      <c r="E278" s="64" t="s">
        <v>554</v>
      </c>
      <c r="F278" s="62">
        <v>42733</v>
      </c>
    </row>
    <row r="279" spans="1:6" x14ac:dyDescent="0.2">
      <c r="A279" s="89">
        <v>27116</v>
      </c>
      <c r="B279" s="64" t="s">
        <v>2835</v>
      </c>
      <c r="C279" s="64" t="s">
        <v>2796</v>
      </c>
      <c r="D279" s="64" t="s">
        <v>862</v>
      </c>
      <c r="E279" s="64" t="s">
        <v>557</v>
      </c>
      <c r="F279" s="62">
        <v>42733</v>
      </c>
    </row>
    <row r="280" spans="1:6" x14ac:dyDescent="0.2">
      <c r="A280" s="89">
        <v>27216</v>
      </c>
      <c r="B280" s="64" t="s">
        <v>2836</v>
      </c>
      <c r="C280" s="64" t="s">
        <v>2796</v>
      </c>
      <c r="D280" s="64" t="s">
        <v>862</v>
      </c>
      <c r="E280" s="64" t="s">
        <v>816</v>
      </c>
      <c r="F280" s="62">
        <v>42733</v>
      </c>
    </row>
    <row r="281" spans="1:6" x14ac:dyDescent="0.2">
      <c r="A281" s="89">
        <v>27316</v>
      </c>
      <c r="B281" s="64" t="s">
        <v>2837</v>
      </c>
      <c r="C281" s="64" t="s">
        <v>2796</v>
      </c>
      <c r="D281" s="64" t="s">
        <v>862</v>
      </c>
      <c r="E281" s="64" t="s">
        <v>889</v>
      </c>
      <c r="F281" s="62">
        <v>42733</v>
      </c>
    </row>
    <row r="282" spans="1:6" x14ac:dyDescent="0.2">
      <c r="A282" s="89">
        <v>27416</v>
      </c>
      <c r="B282" s="64" t="s">
        <v>2838</v>
      </c>
      <c r="C282" s="64" t="s">
        <v>2839</v>
      </c>
      <c r="D282" s="64" t="s">
        <v>862</v>
      </c>
      <c r="E282" s="64" t="s">
        <v>1214</v>
      </c>
      <c r="F282" s="62">
        <v>42733</v>
      </c>
    </row>
    <row r="283" spans="1:6" x14ac:dyDescent="0.2">
      <c r="A283" s="89">
        <v>27516</v>
      </c>
      <c r="B283" s="64" t="s">
        <v>2840</v>
      </c>
      <c r="C283" s="64" t="s">
        <v>1676</v>
      </c>
      <c r="D283" s="64" t="s">
        <v>862</v>
      </c>
      <c r="E283" s="64" t="s">
        <v>1183</v>
      </c>
      <c r="F283" s="62">
        <v>42733</v>
      </c>
    </row>
    <row r="284" spans="1:6" x14ac:dyDescent="0.2">
      <c r="A284" s="89">
        <v>27616</v>
      </c>
      <c r="B284" s="64" t="s">
        <v>2841</v>
      </c>
      <c r="C284" s="64" t="s">
        <v>2733</v>
      </c>
      <c r="D284" s="64" t="s">
        <v>862</v>
      </c>
      <c r="E284" s="64" t="s">
        <v>1184</v>
      </c>
      <c r="F284" s="62">
        <v>42733</v>
      </c>
    </row>
    <row r="285" spans="1:6" x14ac:dyDescent="0.2">
      <c r="A285" s="84">
        <v>27716</v>
      </c>
      <c r="B285" s="86" t="s">
        <v>2842</v>
      </c>
      <c r="C285" s="85" t="s">
        <v>756</v>
      </c>
      <c r="D285" s="86" t="s">
        <v>2362</v>
      </c>
      <c r="E285" s="86" t="s">
        <v>2843</v>
      </c>
      <c r="F285" s="87">
        <v>42733</v>
      </c>
    </row>
    <row r="65300" spans="6:6" x14ac:dyDescent="0.2">
      <c r="F65300" s="91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C1" zoomScale="85" zoomScaleNormal="85" workbookViewId="0">
      <selection activeCell="J15" sqref="J15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45" t="s">
        <v>833</v>
      </c>
      <c r="C1" s="145"/>
      <c r="D1" s="145"/>
      <c r="E1" s="145"/>
      <c r="F1" s="10"/>
      <c r="G1" s="4"/>
      <c r="H1" s="118"/>
      <c r="I1" s="5"/>
    </row>
    <row r="2" spans="1:10" ht="15" x14ac:dyDescent="0.25">
      <c r="A2" s="1"/>
      <c r="B2" s="145" t="s">
        <v>834</v>
      </c>
      <c r="C2" s="145"/>
      <c r="D2" s="145"/>
      <c r="E2" s="145"/>
      <c r="F2" s="10"/>
      <c r="G2" s="4"/>
      <c r="H2" s="118"/>
      <c r="I2" s="6"/>
    </row>
    <row r="3" spans="1:10" ht="15" x14ac:dyDescent="0.25">
      <c r="A3" s="1"/>
      <c r="B3" s="145" t="s">
        <v>835</v>
      </c>
      <c r="C3" s="145"/>
      <c r="D3" s="145"/>
      <c r="E3" s="145"/>
      <c r="F3" s="10"/>
      <c r="G3" s="4"/>
      <c r="H3" s="118"/>
      <c r="I3" s="7"/>
    </row>
    <row r="4" spans="1:10" x14ac:dyDescent="0.2">
      <c r="A4" s="1"/>
      <c r="B4" s="145" t="s">
        <v>2497</v>
      </c>
      <c r="C4" s="145"/>
      <c r="D4" s="145"/>
      <c r="E4" s="145"/>
      <c r="F4" s="10"/>
      <c r="G4" s="4"/>
      <c r="H4" s="118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18"/>
      <c r="I5" s="8"/>
    </row>
    <row r="6" spans="1:10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10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  <c r="H8" s="120"/>
    </row>
    <row r="9" spans="1:10" x14ac:dyDescent="0.2">
      <c r="A9" s="89">
        <v>115</v>
      </c>
      <c r="B9" s="88" t="s">
        <v>2283</v>
      </c>
      <c r="C9" s="88" t="s">
        <v>1461</v>
      </c>
      <c r="D9" s="88" t="s">
        <v>1199</v>
      </c>
      <c r="E9" s="88" t="s">
        <v>720</v>
      </c>
      <c r="F9" s="90">
        <v>42013</v>
      </c>
      <c r="G9" s="121"/>
    </row>
    <row r="10" spans="1:10" ht="13.5" thickBot="1" x14ac:dyDescent="0.25">
      <c r="A10" s="89">
        <v>215</v>
      </c>
      <c r="B10" s="88" t="s">
        <v>2284</v>
      </c>
      <c r="C10" s="88" t="s">
        <v>1461</v>
      </c>
      <c r="D10" s="88" t="s">
        <v>1199</v>
      </c>
      <c r="E10" s="88" t="s">
        <v>720</v>
      </c>
      <c r="F10" s="90">
        <v>42013</v>
      </c>
      <c r="G10" s="121"/>
    </row>
    <row r="11" spans="1:10" x14ac:dyDescent="0.2">
      <c r="A11" s="89">
        <v>315</v>
      </c>
      <c r="B11" s="88" t="s">
        <v>2285</v>
      </c>
      <c r="C11" s="88" t="s">
        <v>1461</v>
      </c>
      <c r="D11" s="88" t="s">
        <v>1199</v>
      </c>
      <c r="E11" s="88" t="s">
        <v>720</v>
      </c>
      <c r="F11" s="90">
        <v>42013</v>
      </c>
      <c r="G11" s="121"/>
      <c r="I11" s="52" t="s">
        <v>1204</v>
      </c>
      <c r="J11" s="53">
        <f>COUNTIF($D$9:$D$4767,"PTE")</f>
        <v>43</v>
      </c>
    </row>
    <row r="12" spans="1:10" x14ac:dyDescent="0.2">
      <c r="A12" s="89">
        <v>415</v>
      </c>
      <c r="B12" s="9" t="s">
        <v>2286</v>
      </c>
      <c r="C12" s="9" t="s">
        <v>2302</v>
      </c>
      <c r="D12" s="88" t="s">
        <v>1199</v>
      </c>
      <c r="E12" s="9" t="s">
        <v>827</v>
      </c>
      <c r="F12" s="90">
        <v>42013</v>
      </c>
      <c r="G12" s="121"/>
      <c r="I12" s="54" t="s">
        <v>1203</v>
      </c>
      <c r="J12" s="55">
        <f>COUNTIF($D$9:$D$4767,"PT")</f>
        <v>2</v>
      </c>
    </row>
    <row r="13" spans="1:10" x14ac:dyDescent="0.2">
      <c r="A13" s="89">
        <v>515</v>
      </c>
      <c r="B13" s="9" t="s">
        <v>2305</v>
      </c>
      <c r="C13" s="9" t="s">
        <v>2306</v>
      </c>
      <c r="D13" s="88" t="s">
        <v>863</v>
      </c>
      <c r="E13" s="88" t="s">
        <v>1723</v>
      </c>
      <c r="F13" s="90">
        <v>42026</v>
      </c>
      <c r="G13" s="121"/>
      <c r="I13" s="54" t="s">
        <v>1202</v>
      </c>
      <c r="J13" s="55">
        <f>COUNTIF($D$9:$D$4767,"PF")</f>
        <v>15</v>
      </c>
    </row>
    <row r="14" spans="1:10" x14ac:dyDescent="0.2">
      <c r="A14" s="89">
        <v>615</v>
      </c>
      <c r="B14" s="88" t="s">
        <v>2287</v>
      </c>
      <c r="C14" s="9" t="s">
        <v>859</v>
      </c>
      <c r="D14" s="88" t="s">
        <v>1199</v>
      </c>
      <c r="E14" s="1" t="s">
        <v>831</v>
      </c>
      <c r="F14" s="90">
        <v>42026</v>
      </c>
      <c r="G14" s="121"/>
      <c r="I14" s="54" t="s">
        <v>1201</v>
      </c>
      <c r="J14" s="55">
        <f>COUNTIF($D$9:$D$4767,"PF/PTE")</f>
        <v>50</v>
      </c>
    </row>
    <row r="15" spans="1:10" x14ac:dyDescent="0.2">
      <c r="A15" s="89">
        <v>715</v>
      </c>
      <c r="B15" s="88" t="s">
        <v>2288</v>
      </c>
      <c r="C15" s="88" t="s">
        <v>2307</v>
      </c>
      <c r="D15" s="88" t="s">
        <v>1199</v>
      </c>
      <c r="E15" s="88" t="s">
        <v>577</v>
      </c>
      <c r="F15" s="90">
        <v>42027</v>
      </c>
      <c r="G15" s="121"/>
      <c r="I15" s="54" t="s">
        <v>1200</v>
      </c>
      <c r="J15" s="55">
        <f>COUNTIF($D$9:$D$4767,"Pré-Mistura")</f>
        <v>0</v>
      </c>
    </row>
    <row r="16" spans="1:10" x14ac:dyDescent="0.2">
      <c r="A16" s="84">
        <v>815</v>
      </c>
      <c r="B16" s="86" t="s">
        <v>2289</v>
      </c>
      <c r="C16" s="69" t="s">
        <v>724</v>
      </c>
      <c r="D16" s="86" t="s">
        <v>2362</v>
      </c>
      <c r="E16" s="86" t="s">
        <v>2206</v>
      </c>
      <c r="F16" s="102">
        <v>42030</v>
      </c>
      <c r="G16" s="121"/>
      <c r="I16" s="54" t="s">
        <v>254</v>
      </c>
      <c r="J16" s="55">
        <f>COUNTIF($D$9:$D$4767,"Biológicos")</f>
        <v>5</v>
      </c>
    </row>
    <row r="17" spans="1:10" x14ac:dyDescent="0.2">
      <c r="A17" s="84">
        <v>915</v>
      </c>
      <c r="B17" s="86" t="s">
        <v>2290</v>
      </c>
      <c r="C17" s="69" t="s">
        <v>724</v>
      </c>
      <c r="D17" s="86" t="s">
        <v>2362</v>
      </c>
      <c r="E17" s="86" t="s">
        <v>2304</v>
      </c>
      <c r="F17" s="102">
        <v>42030</v>
      </c>
      <c r="G17" s="121"/>
      <c r="I17" s="54" t="s">
        <v>2443</v>
      </c>
      <c r="J17" s="55">
        <f>COUNTIF($D$9:$D$4767,"Extrato/Org")</f>
        <v>1</v>
      </c>
    </row>
    <row r="18" spans="1:10" ht="13.5" thickBot="1" x14ac:dyDescent="0.25">
      <c r="A18" s="84">
        <v>1015</v>
      </c>
      <c r="B18" s="86" t="s">
        <v>2291</v>
      </c>
      <c r="C18" s="86" t="s">
        <v>251</v>
      </c>
      <c r="D18" s="86" t="s">
        <v>2362</v>
      </c>
      <c r="E18" s="86" t="s">
        <v>2304</v>
      </c>
      <c r="F18" s="102">
        <v>42030</v>
      </c>
      <c r="G18" s="121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9">
        <v>1115</v>
      </c>
      <c r="B19" s="88" t="s">
        <v>2292</v>
      </c>
      <c r="C19" s="88" t="s">
        <v>2303</v>
      </c>
      <c r="D19" s="88" t="s">
        <v>1199</v>
      </c>
      <c r="E19" s="88" t="s">
        <v>1189</v>
      </c>
      <c r="F19" s="90">
        <v>42031</v>
      </c>
      <c r="G19" s="121"/>
    </row>
    <row r="20" spans="1:10" ht="13.5" thickBot="1" x14ac:dyDescent="0.25">
      <c r="A20" s="89">
        <v>1215</v>
      </c>
      <c r="B20" s="88" t="s">
        <v>2293</v>
      </c>
      <c r="C20" s="1" t="s">
        <v>1461</v>
      </c>
      <c r="D20" s="88" t="s">
        <v>1199</v>
      </c>
      <c r="E20" s="1" t="s">
        <v>720</v>
      </c>
      <c r="F20" s="62">
        <v>42033</v>
      </c>
      <c r="G20" s="121"/>
      <c r="I20" s="58" t="s">
        <v>1206</v>
      </c>
      <c r="J20" s="59">
        <f>SUM(J11:J18)</f>
        <v>139</v>
      </c>
    </row>
    <row r="21" spans="1:10" x14ac:dyDescent="0.2">
      <c r="A21" s="89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21"/>
    </row>
    <row r="22" spans="1:10" x14ac:dyDescent="0.2">
      <c r="A22" s="89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21"/>
    </row>
    <row r="23" spans="1:10" x14ac:dyDescent="0.2">
      <c r="A23" s="89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21"/>
    </row>
    <row r="24" spans="1:10" x14ac:dyDescent="0.2">
      <c r="A24" s="89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21"/>
    </row>
    <row r="25" spans="1:10" x14ac:dyDescent="0.2">
      <c r="A25" s="89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21"/>
    </row>
    <row r="26" spans="1:10" x14ac:dyDescent="0.2">
      <c r="A26" s="89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21"/>
    </row>
    <row r="27" spans="1:10" x14ac:dyDescent="0.2">
      <c r="A27" s="89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21"/>
    </row>
    <row r="28" spans="1:10" x14ac:dyDescent="0.2">
      <c r="A28" s="89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21"/>
    </row>
    <row r="29" spans="1:10" x14ac:dyDescent="0.2">
      <c r="A29" s="89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21"/>
    </row>
    <row r="30" spans="1:10" x14ac:dyDescent="0.2">
      <c r="A30" s="84">
        <v>2215</v>
      </c>
      <c r="B30" s="85" t="s">
        <v>2309</v>
      </c>
      <c r="C30" s="86" t="s">
        <v>466</v>
      </c>
      <c r="D30" s="86" t="s">
        <v>2362</v>
      </c>
      <c r="E30" s="85" t="s">
        <v>2310</v>
      </c>
      <c r="F30" s="102">
        <v>42076</v>
      </c>
      <c r="G30" s="121"/>
    </row>
    <row r="31" spans="1:10" x14ac:dyDescent="0.2">
      <c r="A31" s="84">
        <v>2315</v>
      </c>
      <c r="B31" s="85" t="s">
        <v>2311</v>
      </c>
      <c r="C31" s="86" t="s">
        <v>2324</v>
      </c>
      <c r="D31" s="86" t="s">
        <v>2362</v>
      </c>
      <c r="E31" s="85" t="s">
        <v>2310</v>
      </c>
      <c r="F31" s="87">
        <v>42076</v>
      </c>
      <c r="G31" s="121"/>
    </row>
    <row r="32" spans="1:10" x14ac:dyDescent="0.2">
      <c r="A32" s="89">
        <v>2415</v>
      </c>
      <c r="B32" s="1" t="s">
        <v>2312</v>
      </c>
      <c r="C32" s="64" t="s">
        <v>2199</v>
      </c>
      <c r="D32" s="64" t="s">
        <v>1199</v>
      </c>
      <c r="E32" s="64" t="s">
        <v>1735</v>
      </c>
      <c r="F32" s="62">
        <v>42080</v>
      </c>
      <c r="G32" s="121"/>
    </row>
    <row r="33" spans="1:7" x14ac:dyDescent="0.2">
      <c r="A33" s="89">
        <v>2515</v>
      </c>
      <c r="B33" s="1" t="s">
        <v>2313</v>
      </c>
      <c r="C33" s="64" t="s">
        <v>281</v>
      </c>
      <c r="D33" s="64" t="s">
        <v>863</v>
      </c>
      <c r="E33" s="64" t="s">
        <v>878</v>
      </c>
      <c r="F33" s="62">
        <v>42080</v>
      </c>
      <c r="G33" s="121"/>
    </row>
    <row r="34" spans="1:7" x14ac:dyDescent="0.2">
      <c r="A34" s="89">
        <v>2615</v>
      </c>
      <c r="B34" s="1" t="s">
        <v>2314</v>
      </c>
      <c r="C34" s="64" t="s">
        <v>2325</v>
      </c>
      <c r="D34" s="64" t="s">
        <v>863</v>
      </c>
      <c r="E34" s="64" t="s">
        <v>2326</v>
      </c>
      <c r="F34" s="62">
        <v>42080</v>
      </c>
      <c r="G34" s="121"/>
    </row>
    <row r="35" spans="1:7" x14ac:dyDescent="0.2">
      <c r="A35" s="89">
        <v>2715</v>
      </c>
      <c r="B35" s="64" t="s">
        <v>2327</v>
      </c>
      <c r="C35" s="64" t="s">
        <v>2328</v>
      </c>
      <c r="D35" s="64" t="s">
        <v>1199</v>
      </c>
      <c r="E35" s="64" t="s">
        <v>1735</v>
      </c>
      <c r="F35" s="62">
        <v>42082</v>
      </c>
      <c r="G35" s="121"/>
    </row>
    <row r="36" spans="1:7" x14ac:dyDescent="0.2">
      <c r="A36" s="89">
        <v>2815</v>
      </c>
      <c r="B36" s="1" t="s">
        <v>2315</v>
      </c>
      <c r="C36" s="64" t="s">
        <v>2279</v>
      </c>
      <c r="D36" s="64" t="s">
        <v>863</v>
      </c>
      <c r="E36" s="64" t="s">
        <v>1723</v>
      </c>
      <c r="F36" s="62">
        <v>42082</v>
      </c>
      <c r="G36" s="121"/>
    </row>
    <row r="37" spans="1:7" x14ac:dyDescent="0.2">
      <c r="A37" s="89">
        <v>2915</v>
      </c>
      <c r="B37" s="1" t="s">
        <v>2316</v>
      </c>
      <c r="C37" s="64" t="s">
        <v>2072</v>
      </c>
      <c r="D37" s="64" t="s">
        <v>1199</v>
      </c>
      <c r="E37" s="64" t="s">
        <v>1214</v>
      </c>
      <c r="F37" s="62">
        <v>42083</v>
      </c>
      <c r="G37" s="121"/>
    </row>
    <row r="38" spans="1:7" x14ac:dyDescent="0.2">
      <c r="A38" s="89">
        <v>3015</v>
      </c>
      <c r="B38" s="1" t="s">
        <v>2318</v>
      </c>
      <c r="C38" s="64" t="s">
        <v>1696</v>
      </c>
      <c r="D38" s="64" t="s">
        <v>862</v>
      </c>
      <c r="E38" s="64" t="s">
        <v>552</v>
      </c>
      <c r="F38" s="62">
        <v>42089</v>
      </c>
      <c r="G38" s="121"/>
    </row>
    <row r="39" spans="1:7" x14ac:dyDescent="0.2">
      <c r="A39" s="89">
        <v>3115</v>
      </c>
      <c r="B39" s="1" t="s">
        <v>2317</v>
      </c>
      <c r="C39" s="64" t="s">
        <v>146</v>
      </c>
      <c r="D39" s="64" t="s">
        <v>862</v>
      </c>
      <c r="E39" s="64" t="s">
        <v>1214</v>
      </c>
      <c r="F39" s="62">
        <v>42090</v>
      </c>
      <c r="G39" s="121"/>
    </row>
    <row r="40" spans="1:7" x14ac:dyDescent="0.2">
      <c r="A40" s="89">
        <v>3215</v>
      </c>
      <c r="B40" s="1" t="s">
        <v>2433</v>
      </c>
      <c r="C40" s="64" t="s">
        <v>1677</v>
      </c>
      <c r="D40" s="64" t="s">
        <v>862</v>
      </c>
      <c r="E40" s="64" t="s">
        <v>2432</v>
      </c>
      <c r="F40" s="62">
        <v>42096</v>
      </c>
      <c r="G40" s="121"/>
    </row>
    <row r="41" spans="1:7" x14ac:dyDescent="0.2">
      <c r="A41" s="89">
        <v>3315</v>
      </c>
      <c r="B41" s="64" t="s">
        <v>2329</v>
      </c>
      <c r="C41" s="64" t="s">
        <v>2330</v>
      </c>
      <c r="D41" s="64" t="s">
        <v>1199</v>
      </c>
      <c r="E41" s="64" t="s">
        <v>1214</v>
      </c>
      <c r="F41" s="62">
        <v>42096</v>
      </c>
      <c r="G41" s="121"/>
    </row>
    <row r="42" spans="1:7" x14ac:dyDescent="0.2">
      <c r="A42" s="89">
        <v>3415</v>
      </c>
      <c r="B42" s="64" t="s">
        <v>2331</v>
      </c>
      <c r="C42" s="64" t="s">
        <v>2332</v>
      </c>
      <c r="D42" s="64" t="s">
        <v>862</v>
      </c>
      <c r="E42" s="64" t="s">
        <v>2333</v>
      </c>
      <c r="F42" s="62">
        <v>42101</v>
      </c>
      <c r="G42" s="121"/>
    </row>
    <row r="43" spans="1:7" x14ac:dyDescent="0.2">
      <c r="A43" s="89">
        <v>3515</v>
      </c>
      <c r="B43" s="64" t="s">
        <v>2334</v>
      </c>
      <c r="C43" s="64" t="s">
        <v>2335</v>
      </c>
      <c r="D43" s="64" t="s">
        <v>1199</v>
      </c>
      <c r="E43" s="64" t="s">
        <v>697</v>
      </c>
      <c r="F43" s="62">
        <v>42102</v>
      </c>
      <c r="G43" s="121"/>
    </row>
    <row r="44" spans="1:7" x14ac:dyDescent="0.2">
      <c r="A44" s="89">
        <v>3615</v>
      </c>
      <c r="B44" s="64" t="s">
        <v>2336</v>
      </c>
      <c r="C44" s="64" t="s">
        <v>2308</v>
      </c>
      <c r="D44" s="64" t="s">
        <v>1199</v>
      </c>
      <c r="E44" s="64" t="s">
        <v>1190</v>
      </c>
      <c r="F44" s="62">
        <v>42103</v>
      </c>
      <c r="G44" s="121"/>
    </row>
    <row r="45" spans="1:7" x14ac:dyDescent="0.2">
      <c r="A45" s="89">
        <v>3715</v>
      </c>
      <c r="B45" s="1" t="s">
        <v>2319</v>
      </c>
      <c r="C45" s="64" t="s">
        <v>1430</v>
      </c>
      <c r="D45" s="64" t="s">
        <v>1199</v>
      </c>
      <c r="E45" s="64" t="s">
        <v>2337</v>
      </c>
      <c r="F45" s="62">
        <v>42109</v>
      </c>
      <c r="G45" s="121"/>
    </row>
    <row r="46" spans="1:7" x14ac:dyDescent="0.2">
      <c r="A46" s="89">
        <v>3815</v>
      </c>
      <c r="B46" s="1" t="s">
        <v>2320</v>
      </c>
      <c r="C46" s="64" t="s">
        <v>2338</v>
      </c>
      <c r="D46" s="64" t="s">
        <v>1199</v>
      </c>
      <c r="E46" s="64" t="s">
        <v>2333</v>
      </c>
      <c r="F46" s="62">
        <v>42111</v>
      </c>
      <c r="G46" s="121"/>
    </row>
    <row r="47" spans="1:7" x14ac:dyDescent="0.2">
      <c r="A47" s="89">
        <v>3915</v>
      </c>
      <c r="B47" s="1" t="s">
        <v>2321</v>
      </c>
      <c r="C47" s="64" t="s">
        <v>1430</v>
      </c>
      <c r="D47" s="64" t="s">
        <v>1199</v>
      </c>
      <c r="E47" s="64" t="s">
        <v>2036</v>
      </c>
      <c r="F47" s="62">
        <v>42111</v>
      </c>
      <c r="G47" s="121"/>
    </row>
    <row r="48" spans="1:7" x14ac:dyDescent="0.2">
      <c r="A48" s="89">
        <v>4015</v>
      </c>
      <c r="B48" s="1" t="s">
        <v>2322</v>
      </c>
      <c r="C48" s="64" t="s">
        <v>1430</v>
      </c>
      <c r="D48" s="64" t="s">
        <v>1199</v>
      </c>
      <c r="E48" s="64" t="s">
        <v>1214</v>
      </c>
      <c r="F48" s="62">
        <v>42123</v>
      </c>
      <c r="G48" s="121"/>
    </row>
    <row r="49" spans="1:7" x14ac:dyDescent="0.2">
      <c r="A49" s="89">
        <v>4115</v>
      </c>
      <c r="B49" s="1" t="s">
        <v>2323</v>
      </c>
      <c r="C49" s="64" t="s">
        <v>1677</v>
      </c>
      <c r="D49" s="64" t="s">
        <v>1199</v>
      </c>
      <c r="E49" s="64" t="s">
        <v>2333</v>
      </c>
      <c r="F49" s="62">
        <v>42124</v>
      </c>
      <c r="G49" s="121"/>
    </row>
    <row r="50" spans="1:7" x14ac:dyDescent="0.2">
      <c r="A50" s="89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21"/>
    </row>
    <row r="51" spans="1:7" x14ac:dyDescent="0.2">
      <c r="A51" s="89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21"/>
    </row>
    <row r="52" spans="1:7" x14ac:dyDescent="0.2">
      <c r="A52" s="89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21"/>
    </row>
    <row r="53" spans="1:7" x14ac:dyDescent="0.2">
      <c r="A53" s="89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21"/>
    </row>
    <row r="54" spans="1:7" x14ac:dyDescent="0.2">
      <c r="A54" s="89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21"/>
    </row>
    <row r="55" spans="1:7" x14ac:dyDescent="0.2">
      <c r="A55" s="89">
        <v>4715</v>
      </c>
      <c r="B55" s="64" t="s">
        <v>2345</v>
      </c>
      <c r="C55" s="64" t="s">
        <v>1430</v>
      </c>
      <c r="D55" s="1" t="s">
        <v>1199</v>
      </c>
      <c r="E55" s="64" t="s">
        <v>814</v>
      </c>
      <c r="F55" s="62">
        <v>42149</v>
      </c>
      <c r="G55" s="121"/>
    </row>
    <row r="56" spans="1:7" x14ac:dyDescent="0.2">
      <c r="A56" s="89">
        <v>4815</v>
      </c>
      <c r="B56" s="64" t="s">
        <v>2346</v>
      </c>
      <c r="C56" s="64" t="s">
        <v>843</v>
      </c>
      <c r="D56" s="1" t="s">
        <v>1199</v>
      </c>
      <c r="E56" s="64" t="s">
        <v>829</v>
      </c>
      <c r="F56" s="62">
        <v>42158</v>
      </c>
      <c r="G56" s="121"/>
    </row>
    <row r="57" spans="1:7" x14ac:dyDescent="0.2">
      <c r="A57" s="84">
        <v>4915</v>
      </c>
      <c r="B57" s="86" t="s">
        <v>2347</v>
      </c>
      <c r="C57" s="86" t="s">
        <v>251</v>
      </c>
      <c r="D57" s="86" t="s">
        <v>2362</v>
      </c>
      <c r="E57" s="86" t="s">
        <v>2360</v>
      </c>
      <c r="F57" s="87">
        <v>42160</v>
      </c>
      <c r="G57" s="121"/>
    </row>
    <row r="58" spans="1:7" x14ac:dyDescent="0.2">
      <c r="A58" s="89">
        <v>5015</v>
      </c>
      <c r="B58" s="64" t="s">
        <v>2348</v>
      </c>
      <c r="C58" s="64" t="s">
        <v>1793</v>
      </c>
      <c r="D58" s="64" t="s">
        <v>254</v>
      </c>
      <c r="E58" s="64" t="s">
        <v>512</v>
      </c>
      <c r="F58" s="62">
        <v>42164</v>
      </c>
      <c r="G58" s="121"/>
    </row>
    <row r="59" spans="1:7" x14ac:dyDescent="0.2">
      <c r="A59" s="84">
        <v>5115</v>
      </c>
      <c r="B59" s="86" t="s">
        <v>2349</v>
      </c>
      <c r="C59" s="86" t="s">
        <v>724</v>
      </c>
      <c r="D59" s="86" t="s">
        <v>2362</v>
      </c>
      <c r="E59" s="86" t="s">
        <v>274</v>
      </c>
      <c r="F59" s="87">
        <v>42170</v>
      </c>
      <c r="G59" s="121"/>
    </row>
    <row r="60" spans="1:7" x14ac:dyDescent="0.2">
      <c r="A60" s="89">
        <v>5215</v>
      </c>
      <c r="B60" s="64" t="s">
        <v>2350</v>
      </c>
      <c r="C60" s="64" t="s">
        <v>1454</v>
      </c>
      <c r="D60" s="1" t="s">
        <v>1199</v>
      </c>
      <c r="E60" s="64" t="s">
        <v>1802</v>
      </c>
      <c r="F60" s="3">
        <v>42170</v>
      </c>
      <c r="G60" s="121"/>
    </row>
    <row r="61" spans="1:7" x14ac:dyDescent="0.2">
      <c r="A61" s="89">
        <v>5315</v>
      </c>
      <c r="B61" s="64" t="s">
        <v>2351</v>
      </c>
      <c r="C61" s="64" t="s">
        <v>1454</v>
      </c>
      <c r="D61" s="1" t="s">
        <v>1199</v>
      </c>
      <c r="E61" s="64" t="s">
        <v>1802</v>
      </c>
      <c r="F61" s="62">
        <v>42170</v>
      </c>
      <c r="G61" s="121"/>
    </row>
    <row r="62" spans="1:7" x14ac:dyDescent="0.2">
      <c r="A62" s="84">
        <v>5415</v>
      </c>
      <c r="B62" s="86" t="s">
        <v>2352</v>
      </c>
      <c r="C62" s="86" t="s">
        <v>251</v>
      </c>
      <c r="D62" s="86" t="s">
        <v>2362</v>
      </c>
      <c r="E62" s="86" t="s">
        <v>2361</v>
      </c>
      <c r="F62" s="87">
        <v>42170</v>
      </c>
      <c r="G62" s="121"/>
    </row>
    <row r="63" spans="1:7" x14ac:dyDescent="0.2">
      <c r="A63" s="89">
        <v>5515</v>
      </c>
      <c r="B63" s="64" t="s">
        <v>2353</v>
      </c>
      <c r="C63" s="64" t="s">
        <v>2338</v>
      </c>
      <c r="D63" s="1" t="s">
        <v>1199</v>
      </c>
      <c r="E63" s="64" t="s">
        <v>2333</v>
      </c>
      <c r="F63" s="62">
        <v>42171</v>
      </c>
      <c r="G63" s="121"/>
    </row>
    <row r="64" spans="1:7" x14ac:dyDescent="0.2">
      <c r="A64" s="89">
        <v>5615</v>
      </c>
      <c r="B64" s="64" t="s">
        <v>2354</v>
      </c>
      <c r="C64" s="64" t="s">
        <v>859</v>
      </c>
      <c r="D64" s="1" t="s">
        <v>1199</v>
      </c>
      <c r="E64" s="64" t="s">
        <v>1717</v>
      </c>
      <c r="F64" s="62">
        <v>42171</v>
      </c>
      <c r="G64" s="121"/>
    </row>
    <row r="65" spans="1:7" x14ac:dyDescent="0.2">
      <c r="A65" s="89">
        <v>5715</v>
      </c>
      <c r="B65" s="64" t="s">
        <v>2355</v>
      </c>
      <c r="C65" s="1" t="s">
        <v>2308</v>
      </c>
      <c r="D65" s="64" t="s">
        <v>863</v>
      </c>
      <c r="E65" s="64" t="s">
        <v>795</v>
      </c>
      <c r="F65" s="62">
        <v>42177</v>
      </c>
      <c r="G65" s="121"/>
    </row>
    <row r="66" spans="1:7" x14ac:dyDescent="0.2">
      <c r="A66" s="89">
        <v>5815</v>
      </c>
      <c r="B66" s="64" t="s">
        <v>2356</v>
      </c>
      <c r="C66" s="64" t="s">
        <v>1770</v>
      </c>
      <c r="D66" s="1" t="s">
        <v>1199</v>
      </c>
      <c r="E66" s="64" t="s">
        <v>720</v>
      </c>
      <c r="F66" s="62">
        <v>42177</v>
      </c>
      <c r="G66" s="121"/>
    </row>
    <row r="67" spans="1:7" x14ac:dyDescent="0.2">
      <c r="A67" s="89">
        <v>5915</v>
      </c>
      <c r="B67" s="64" t="s">
        <v>2357</v>
      </c>
      <c r="C67" s="64" t="s">
        <v>1770</v>
      </c>
      <c r="D67" s="1" t="s">
        <v>1199</v>
      </c>
      <c r="E67" s="64" t="s">
        <v>720</v>
      </c>
      <c r="F67" s="62">
        <v>42177</v>
      </c>
      <c r="G67" s="121"/>
    </row>
    <row r="68" spans="1:7" x14ac:dyDescent="0.2">
      <c r="A68" s="84">
        <v>6015</v>
      </c>
      <c r="B68" s="86" t="s">
        <v>2358</v>
      </c>
      <c r="C68" s="86" t="s">
        <v>466</v>
      </c>
      <c r="D68" s="86" t="s">
        <v>2362</v>
      </c>
      <c r="E68" s="86" t="s">
        <v>194</v>
      </c>
      <c r="F68" s="87">
        <v>42178</v>
      </c>
      <c r="G68" s="121"/>
    </row>
    <row r="69" spans="1:7" x14ac:dyDescent="0.2">
      <c r="A69" s="89">
        <v>6115</v>
      </c>
      <c r="B69" s="64" t="s">
        <v>2359</v>
      </c>
      <c r="C69" s="64" t="s">
        <v>1770</v>
      </c>
      <c r="D69" s="1" t="s">
        <v>1199</v>
      </c>
      <c r="E69" s="64" t="s">
        <v>720</v>
      </c>
      <c r="F69" s="62">
        <v>42178</v>
      </c>
      <c r="G69" s="121"/>
    </row>
    <row r="70" spans="1:7" x14ac:dyDescent="0.2">
      <c r="A70" s="89">
        <v>6215</v>
      </c>
      <c r="B70" s="1" t="s">
        <v>2375</v>
      </c>
      <c r="C70" s="64" t="s">
        <v>2423</v>
      </c>
      <c r="D70" s="64" t="s">
        <v>863</v>
      </c>
      <c r="E70" s="1" t="s">
        <v>795</v>
      </c>
      <c r="F70" s="62">
        <v>42179</v>
      </c>
      <c r="G70" s="121"/>
    </row>
    <row r="71" spans="1:7" x14ac:dyDescent="0.2">
      <c r="A71" s="89">
        <v>6315</v>
      </c>
      <c r="B71" s="1" t="s">
        <v>2376</v>
      </c>
      <c r="C71" s="64" t="s">
        <v>1139</v>
      </c>
      <c r="D71" s="64" t="s">
        <v>1199</v>
      </c>
      <c r="E71" s="1" t="s">
        <v>816</v>
      </c>
      <c r="F71" s="62">
        <v>42185</v>
      </c>
      <c r="G71" s="121"/>
    </row>
    <row r="72" spans="1:7" x14ac:dyDescent="0.2">
      <c r="A72" s="89">
        <v>6415</v>
      </c>
      <c r="B72" s="1" t="s">
        <v>2377</v>
      </c>
      <c r="C72" s="64" t="s">
        <v>260</v>
      </c>
      <c r="D72" s="64" t="s">
        <v>1199</v>
      </c>
      <c r="E72" s="1" t="s">
        <v>2333</v>
      </c>
      <c r="F72" s="62">
        <v>42186</v>
      </c>
      <c r="G72" s="121"/>
    </row>
    <row r="73" spans="1:7" x14ac:dyDescent="0.2">
      <c r="A73" s="89">
        <v>6515</v>
      </c>
      <c r="B73" s="1" t="s">
        <v>2378</v>
      </c>
      <c r="C73" s="64" t="s">
        <v>1461</v>
      </c>
      <c r="D73" s="64" t="s">
        <v>1199</v>
      </c>
      <c r="E73" s="1" t="s">
        <v>487</v>
      </c>
      <c r="F73" s="62">
        <v>42191</v>
      </c>
      <c r="G73" s="121"/>
    </row>
    <row r="74" spans="1:7" x14ac:dyDescent="0.2">
      <c r="A74" s="89">
        <v>6615</v>
      </c>
      <c r="B74" s="1" t="s">
        <v>2379</v>
      </c>
      <c r="C74" s="64" t="s">
        <v>1461</v>
      </c>
      <c r="D74" s="64" t="s">
        <v>1199</v>
      </c>
      <c r="E74" s="1" t="s">
        <v>814</v>
      </c>
      <c r="F74" s="62">
        <v>42191</v>
      </c>
      <c r="G74" s="121"/>
    </row>
    <row r="75" spans="1:7" x14ac:dyDescent="0.2">
      <c r="A75" s="89">
        <v>6715</v>
      </c>
      <c r="B75" s="1" t="s">
        <v>2380</v>
      </c>
      <c r="C75" s="64" t="s">
        <v>1461</v>
      </c>
      <c r="D75" s="64" t="s">
        <v>1199</v>
      </c>
      <c r="E75" s="1" t="s">
        <v>718</v>
      </c>
      <c r="F75" s="62">
        <v>42191</v>
      </c>
      <c r="G75" s="121"/>
    </row>
    <row r="76" spans="1:7" x14ac:dyDescent="0.2">
      <c r="A76" s="89">
        <v>6815</v>
      </c>
      <c r="B76" s="1" t="s">
        <v>2381</v>
      </c>
      <c r="C76" s="64" t="s">
        <v>2424</v>
      </c>
      <c r="D76" s="64" t="s">
        <v>862</v>
      </c>
      <c r="E76" s="1" t="s">
        <v>2333</v>
      </c>
      <c r="F76" s="62">
        <v>42198</v>
      </c>
      <c r="G76" s="121"/>
    </row>
    <row r="77" spans="1:7" x14ac:dyDescent="0.2">
      <c r="A77" s="89">
        <v>6915</v>
      </c>
      <c r="B77" s="1" t="s">
        <v>2434</v>
      </c>
      <c r="C77" s="64" t="s">
        <v>841</v>
      </c>
      <c r="D77" s="64" t="s">
        <v>862</v>
      </c>
      <c r="E77" s="1" t="s">
        <v>2432</v>
      </c>
      <c r="F77" s="62">
        <v>42198</v>
      </c>
      <c r="G77" s="121"/>
    </row>
    <row r="78" spans="1:7" x14ac:dyDescent="0.2">
      <c r="A78" s="89">
        <v>7015</v>
      </c>
      <c r="B78" s="1" t="s">
        <v>2382</v>
      </c>
      <c r="C78" s="64" t="s">
        <v>310</v>
      </c>
      <c r="D78" s="64" t="s">
        <v>862</v>
      </c>
      <c r="E78" s="1" t="s">
        <v>805</v>
      </c>
      <c r="F78" s="62">
        <v>42198</v>
      </c>
      <c r="G78" s="121"/>
    </row>
    <row r="79" spans="1:7" x14ac:dyDescent="0.2">
      <c r="A79" s="89">
        <v>7115</v>
      </c>
      <c r="B79" s="1" t="s">
        <v>2383</v>
      </c>
      <c r="C79" s="64" t="s">
        <v>2425</v>
      </c>
      <c r="D79" s="64" t="s">
        <v>254</v>
      </c>
      <c r="E79" s="1" t="s">
        <v>2414</v>
      </c>
      <c r="F79" s="62">
        <v>42200</v>
      </c>
      <c r="G79" s="121"/>
    </row>
    <row r="80" spans="1:7" x14ac:dyDescent="0.2">
      <c r="A80" s="89">
        <v>7215</v>
      </c>
      <c r="B80" s="1" t="s">
        <v>2384</v>
      </c>
      <c r="C80" s="64" t="s">
        <v>310</v>
      </c>
      <c r="D80" s="64" t="s">
        <v>862</v>
      </c>
      <c r="E80" s="1" t="s">
        <v>814</v>
      </c>
      <c r="F80" s="62">
        <v>42201</v>
      </c>
      <c r="G80" s="121"/>
    </row>
    <row r="81" spans="1:7" x14ac:dyDescent="0.2">
      <c r="A81" s="89">
        <v>7315</v>
      </c>
      <c r="B81" s="1" t="s">
        <v>2385</v>
      </c>
      <c r="C81" s="64" t="s">
        <v>2425</v>
      </c>
      <c r="D81" s="64" t="s">
        <v>254</v>
      </c>
      <c r="E81" s="1" t="s">
        <v>814</v>
      </c>
      <c r="F81" s="62">
        <v>42201</v>
      </c>
      <c r="G81" s="121"/>
    </row>
    <row r="82" spans="1:7" x14ac:dyDescent="0.2">
      <c r="A82" s="89">
        <v>7415</v>
      </c>
      <c r="B82" s="1" t="s">
        <v>1922</v>
      </c>
      <c r="C82" s="64" t="s">
        <v>2425</v>
      </c>
      <c r="D82" s="64" t="s">
        <v>254</v>
      </c>
      <c r="E82" s="1" t="s">
        <v>624</v>
      </c>
      <c r="F82" s="62">
        <v>42201</v>
      </c>
      <c r="G82" s="121"/>
    </row>
    <row r="83" spans="1:7" x14ac:dyDescent="0.2">
      <c r="A83" s="89">
        <v>7515</v>
      </c>
      <c r="B83" s="1" t="s">
        <v>2386</v>
      </c>
      <c r="C83" s="64" t="s">
        <v>843</v>
      </c>
      <c r="D83" s="64" t="s">
        <v>1199</v>
      </c>
      <c r="E83" s="1" t="s">
        <v>877</v>
      </c>
      <c r="F83" s="62">
        <v>42202</v>
      </c>
      <c r="G83" s="121"/>
    </row>
    <row r="84" spans="1:7" x14ac:dyDescent="0.2">
      <c r="A84" s="84">
        <v>7615</v>
      </c>
      <c r="B84" s="85" t="s">
        <v>2387</v>
      </c>
      <c r="C84" s="85" t="s">
        <v>756</v>
      </c>
      <c r="D84" s="86" t="s">
        <v>2362</v>
      </c>
      <c r="E84" s="85" t="s">
        <v>274</v>
      </c>
      <c r="F84" s="87">
        <v>42202</v>
      </c>
      <c r="G84" s="121"/>
    </row>
    <row r="85" spans="1:7" x14ac:dyDescent="0.2">
      <c r="A85" s="89">
        <v>7715</v>
      </c>
      <c r="B85" s="1" t="s">
        <v>2388</v>
      </c>
      <c r="C85" s="64" t="s">
        <v>310</v>
      </c>
      <c r="D85" s="64" t="s">
        <v>862</v>
      </c>
      <c r="E85" s="1" t="s">
        <v>814</v>
      </c>
      <c r="F85" s="62">
        <v>42202</v>
      </c>
      <c r="G85" s="121"/>
    </row>
    <row r="86" spans="1:7" x14ac:dyDescent="0.2">
      <c r="A86" s="89">
        <v>7815</v>
      </c>
      <c r="B86" s="1" t="s">
        <v>2389</v>
      </c>
      <c r="C86" s="64" t="s">
        <v>2425</v>
      </c>
      <c r="D86" s="64" t="s">
        <v>254</v>
      </c>
      <c r="E86" s="1" t="s">
        <v>2415</v>
      </c>
      <c r="F86" s="62">
        <v>42207</v>
      </c>
      <c r="G86" s="121"/>
    </row>
    <row r="87" spans="1:7" x14ac:dyDescent="0.2">
      <c r="A87" s="89">
        <v>7915</v>
      </c>
      <c r="B87" s="1" t="s">
        <v>2390</v>
      </c>
      <c r="C87" s="64" t="s">
        <v>731</v>
      </c>
      <c r="D87" s="64" t="s">
        <v>863</v>
      </c>
      <c r="E87" s="1" t="s">
        <v>1723</v>
      </c>
      <c r="F87" s="62">
        <v>42207</v>
      </c>
      <c r="G87" s="121"/>
    </row>
    <row r="88" spans="1:7" x14ac:dyDescent="0.2">
      <c r="A88" s="84">
        <v>8015</v>
      </c>
      <c r="B88" s="85" t="s">
        <v>2391</v>
      </c>
      <c r="C88" s="86" t="s">
        <v>2431</v>
      </c>
      <c r="D88" s="86" t="s">
        <v>2443</v>
      </c>
      <c r="E88" s="85" t="s">
        <v>2416</v>
      </c>
      <c r="F88" s="87">
        <v>42209</v>
      </c>
      <c r="G88" s="121"/>
    </row>
    <row r="89" spans="1:7" x14ac:dyDescent="0.2">
      <c r="A89" s="89">
        <v>8115</v>
      </c>
      <c r="B89" s="1" t="s">
        <v>2392</v>
      </c>
      <c r="C89" s="64" t="s">
        <v>310</v>
      </c>
      <c r="D89" s="64" t="s">
        <v>862</v>
      </c>
      <c r="E89" s="1" t="s">
        <v>697</v>
      </c>
      <c r="F89" s="62">
        <v>42212</v>
      </c>
      <c r="G89" s="121"/>
    </row>
    <row r="90" spans="1:7" x14ac:dyDescent="0.2">
      <c r="A90" s="89">
        <v>8215</v>
      </c>
      <c r="B90" s="1" t="s">
        <v>2393</v>
      </c>
      <c r="C90" s="64" t="s">
        <v>2429</v>
      </c>
      <c r="D90" s="64" t="s">
        <v>1199</v>
      </c>
      <c r="E90" s="1" t="s">
        <v>740</v>
      </c>
      <c r="F90" s="62">
        <v>42212</v>
      </c>
      <c r="G90" s="121"/>
    </row>
    <row r="91" spans="1:7" x14ac:dyDescent="0.2">
      <c r="A91" s="89">
        <v>8315</v>
      </c>
      <c r="B91" s="64" t="s">
        <v>2394</v>
      </c>
      <c r="C91" s="1" t="s">
        <v>2426</v>
      </c>
      <c r="D91" s="64" t="s">
        <v>862</v>
      </c>
      <c r="E91" s="1" t="s">
        <v>487</v>
      </c>
      <c r="F91" s="62">
        <v>42229</v>
      </c>
      <c r="G91" s="121"/>
    </row>
    <row r="92" spans="1:7" x14ac:dyDescent="0.2">
      <c r="A92" s="89">
        <v>8415</v>
      </c>
      <c r="B92" s="1" t="s">
        <v>2395</v>
      </c>
      <c r="C92" s="64" t="s">
        <v>1139</v>
      </c>
      <c r="D92" s="64" t="s">
        <v>862</v>
      </c>
      <c r="E92" s="1" t="s">
        <v>829</v>
      </c>
      <c r="F92" s="62">
        <v>42229</v>
      </c>
      <c r="G92" s="121"/>
    </row>
    <row r="93" spans="1:7" x14ac:dyDescent="0.2">
      <c r="A93" s="89">
        <v>8515</v>
      </c>
      <c r="B93" s="1" t="s">
        <v>2396</v>
      </c>
      <c r="C93" s="64" t="s">
        <v>2430</v>
      </c>
      <c r="D93" s="64" t="s">
        <v>863</v>
      </c>
      <c r="E93" s="1" t="s">
        <v>1723</v>
      </c>
      <c r="F93" s="62">
        <v>42230</v>
      </c>
      <c r="G93" s="121"/>
    </row>
    <row r="94" spans="1:7" x14ac:dyDescent="0.2">
      <c r="A94" s="89">
        <v>8615</v>
      </c>
      <c r="B94" s="1" t="s">
        <v>2397</v>
      </c>
      <c r="C94" s="64" t="s">
        <v>1667</v>
      </c>
      <c r="D94" s="64" t="s">
        <v>1199</v>
      </c>
      <c r="E94" s="1" t="s">
        <v>877</v>
      </c>
      <c r="F94" s="62">
        <v>42233</v>
      </c>
      <c r="G94" s="121"/>
    </row>
    <row r="95" spans="1:7" x14ac:dyDescent="0.2">
      <c r="A95" s="84">
        <v>8715</v>
      </c>
      <c r="B95" s="85" t="s">
        <v>2398</v>
      </c>
      <c r="C95" s="85" t="s">
        <v>466</v>
      </c>
      <c r="D95" s="86" t="s">
        <v>2362</v>
      </c>
      <c r="E95" s="85" t="s">
        <v>664</v>
      </c>
      <c r="F95" s="87">
        <v>42234</v>
      </c>
      <c r="G95" s="121"/>
    </row>
    <row r="96" spans="1:7" x14ac:dyDescent="0.2">
      <c r="A96" s="84">
        <v>8815</v>
      </c>
      <c r="B96" s="85" t="s">
        <v>2399</v>
      </c>
      <c r="C96" s="86" t="s">
        <v>2324</v>
      </c>
      <c r="D96" s="86" t="s">
        <v>2362</v>
      </c>
      <c r="E96" s="85" t="s">
        <v>664</v>
      </c>
      <c r="F96" s="87">
        <v>42235</v>
      </c>
      <c r="G96" s="121"/>
    </row>
    <row r="97" spans="1:15" x14ac:dyDescent="0.2">
      <c r="A97" s="89">
        <v>8915</v>
      </c>
      <c r="B97" s="64" t="s">
        <v>2427</v>
      </c>
      <c r="C97" s="1" t="s">
        <v>2428</v>
      </c>
      <c r="D97" s="64" t="s">
        <v>862</v>
      </c>
      <c r="E97" s="1" t="s">
        <v>814</v>
      </c>
      <c r="F97" s="62">
        <v>42236</v>
      </c>
      <c r="G97" s="121"/>
    </row>
    <row r="98" spans="1:15" x14ac:dyDescent="0.2">
      <c r="A98" s="89">
        <v>9015</v>
      </c>
      <c r="B98" s="1" t="s">
        <v>2400</v>
      </c>
      <c r="C98" s="64" t="s">
        <v>2431</v>
      </c>
      <c r="D98" s="64" t="s">
        <v>863</v>
      </c>
      <c r="E98" s="1" t="s">
        <v>2418</v>
      </c>
      <c r="F98" s="62">
        <v>42243</v>
      </c>
      <c r="G98" s="121"/>
    </row>
    <row r="99" spans="1:15" x14ac:dyDescent="0.2">
      <c r="A99" s="84">
        <v>9115</v>
      </c>
      <c r="B99" s="85" t="s">
        <v>2401</v>
      </c>
      <c r="C99" s="86" t="s">
        <v>724</v>
      </c>
      <c r="D99" s="86" t="s">
        <v>2362</v>
      </c>
      <c r="E99" s="85" t="s">
        <v>2417</v>
      </c>
      <c r="F99" s="87">
        <v>42243</v>
      </c>
      <c r="G99" s="121"/>
    </row>
    <row r="100" spans="1:15" x14ac:dyDescent="0.2">
      <c r="A100" s="89">
        <v>9215</v>
      </c>
      <c r="B100" s="1" t="s">
        <v>2402</v>
      </c>
      <c r="C100" s="64" t="s">
        <v>1667</v>
      </c>
      <c r="D100" s="64" t="s">
        <v>1199</v>
      </c>
      <c r="E100" s="1" t="s">
        <v>877</v>
      </c>
      <c r="F100" s="62">
        <v>42251</v>
      </c>
      <c r="G100" s="121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9">
        <v>9315</v>
      </c>
      <c r="B101" s="1" t="s">
        <v>2403</v>
      </c>
      <c r="C101" s="64" t="s">
        <v>1139</v>
      </c>
      <c r="D101" s="64" t="s">
        <v>1199</v>
      </c>
      <c r="E101" s="1" t="s">
        <v>816</v>
      </c>
      <c r="F101" s="62">
        <v>42251</v>
      </c>
      <c r="G101" s="121" t="s">
        <v>2554</v>
      </c>
      <c r="I101" s="119"/>
      <c r="J101" s="9"/>
      <c r="K101" s="9"/>
      <c r="L101" s="9"/>
      <c r="M101" s="9"/>
      <c r="N101" s="9"/>
      <c r="O101" s="9"/>
    </row>
    <row r="102" spans="1:15" x14ac:dyDescent="0.2">
      <c r="A102" s="89">
        <v>9415</v>
      </c>
      <c r="B102" s="1" t="s">
        <v>2404</v>
      </c>
      <c r="C102" s="64" t="s">
        <v>1807</v>
      </c>
      <c r="D102" s="64" t="s">
        <v>1199</v>
      </c>
      <c r="E102" s="1" t="s">
        <v>2419</v>
      </c>
      <c r="F102" s="62">
        <v>42255</v>
      </c>
      <c r="G102" s="121"/>
      <c r="I102" s="9"/>
      <c r="J102" s="9"/>
      <c r="K102" s="9"/>
      <c r="L102" s="9"/>
      <c r="M102" s="9"/>
      <c r="N102" s="9"/>
      <c r="O102" s="9"/>
    </row>
    <row r="103" spans="1:15" x14ac:dyDescent="0.2">
      <c r="A103" s="89">
        <v>9515</v>
      </c>
      <c r="B103" s="1" t="s">
        <v>1951</v>
      </c>
      <c r="C103" s="64" t="s">
        <v>732</v>
      </c>
      <c r="D103" s="64" t="s">
        <v>863</v>
      </c>
      <c r="E103" s="1" t="s">
        <v>1722</v>
      </c>
      <c r="F103" s="62">
        <v>42255</v>
      </c>
      <c r="G103" s="121" t="s">
        <v>2548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4">
        <v>9615</v>
      </c>
      <c r="B104" s="85" t="s">
        <v>2405</v>
      </c>
      <c r="C104" s="85" t="s">
        <v>756</v>
      </c>
      <c r="D104" s="86" t="s">
        <v>2362</v>
      </c>
      <c r="E104" s="85" t="s">
        <v>2417</v>
      </c>
      <c r="F104" s="87">
        <v>42263</v>
      </c>
      <c r="G104" s="121" t="s">
        <v>2549</v>
      </c>
      <c r="I104" s="119"/>
      <c r="J104" s="9"/>
      <c r="K104" s="9"/>
      <c r="L104" s="9"/>
      <c r="M104" s="9"/>
      <c r="N104" s="9"/>
      <c r="O104" s="9"/>
    </row>
    <row r="105" spans="1:15" x14ac:dyDescent="0.2">
      <c r="A105" s="84">
        <v>9715</v>
      </c>
      <c r="B105" s="85" t="s">
        <v>2406</v>
      </c>
      <c r="C105" s="86" t="s">
        <v>724</v>
      </c>
      <c r="D105" s="86" t="s">
        <v>2362</v>
      </c>
      <c r="E105" s="85" t="s">
        <v>2420</v>
      </c>
      <c r="F105" s="87">
        <v>42284</v>
      </c>
      <c r="G105" s="121"/>
      <c r="I105" s="9"/>
      <c r="J105" s="9"/>
      <c r="K105" s="9"/>
      <c r="L105" s="9"/>
      <c r="M105" s="9"/>
      <c r="N105" s="9"/>
      <c r="O105" s="9"/>
    </row>
    <row r="106" spans="1:15" x14ac:dyDescent="0.2">
      <c r="A106" s="84">
        <v>9815</v>
      </c>
      <c r="B106" s="85" t="s">
        <v>2407</v>
      </c>
      <c r="C106" s="85" t="s">
        <v>756</v>
      </c>
      <c r="D106" s="86" t="s">
        <v>2362</v>
      </c>
      <c r="E106" s="85" t="s">
        <v>2127</v>
      </c>
      <c r="F106" s="87">
        <v>42284</v>
      </c>
      <c r="G106" s="121"/>
      <c r="I106" s="9"/>
      <c r="J106" s="9"/>
      <c r="K106" s="9"/>
      <c r="L106" s="9"/>
      <c r="M106" s="9"/>
      <c r="N106" s="9"/>
      <c r="O106" s="9"/>
    </row>
    <row r="107" spans="1:15" x14ac:dyDescent="0.2">
      <c r="A107" s="84">
        <v>9915</v>
      </c>
      <c r="B107" s="85" t="s">
        <v>2408</v>
      </c>
      <c r="C107" s="86" t="s">
        <v>724</v>
      </c>
      <c r="D107" s="86" t="s">
        <v>2362</v>
      </c>
      <c r="E107" s="85" t="s">
        <v>2421</v>
      </c>
      <c r="F107" s="87">
        <v>42285</v>
      </c>
      <c r="G107" s="121"/>
      <c r="I107" s="9"/>
      <c r="J107" s="9"/>
      <c r="K107" s="9"/>
      <c r="L107" s="9"/>
      <c r="M107" s="9"/>
      <c r="N107" s="9"/>
      <c r="O107" s="9"/>
    </row>
    <row r="108" spans="1:15" x14ac:dyDescent="0.2">
      <c r="A108" s="84">
        <v>10015</v>
      </c>
      <c r="B108" s="85" t="s">
        <v>2409</v>
      </c>
      <c r="C108" s="86" t="s">
        <v>724</v>
      </c>
      <c r="D108" s="86" t="s">
        <v>2362</v>
      </c>
      <c r="E108" s="85" t="s">
        <v>2421</v>
      </c>
      <c r="F108" s="87">
        <v>42285</v>
      </c>
      <c r="G108" s="121"/>
      <c r="I108" s="9"/>
      <c r="J108" s="9"/>
      <c r="K108" s="9"/>
      <c r="L108" s="9"/>
      <c r="M108" s="9"/>
      <c r="N108" s="9"/>
      <c r="O108" s="9"/>
    </row>
    <row r="109" spans="1:15" x14ac:dyDescent="0.2">
      <c r="A109" s="84">
        <v>10115</v>
      </c>
      <c r="B109" s="85" t="s">
        <v>2410</v>
      </c>
      <c r="C109" s="86" t="s">
        <v>2324</v>
      </c>
      <c r="D109" s="86" t="s">
        <v>2362</v>
      </c>
      <c r="E109" s="85" t="s">
        <v>194</v>
      </c>
      <c r="F109" s="87">
        <v>42290</v>
      </c>
      <c r="G109" s="121"/>
      <c r="I109" s="9"/>
      <c r="J109" s="9"/>
      <c r="K109" s="9"/>
      <c r="L109" s="9"/>
      <c r="M109" s="9"/>
      <c r="N109" s="9"/>
      <c r="O109" s="9"/>
    </row>
    <row r="110" spans="1:15" x14ac:dyDescent="0.2">
      <c r="A110" s="89">
        <v>10215</v>
      </c>
      <c r="B110" s="1" t="s">
        <v>2411</v>
      </c>
      <c r="C110" s="64" t="s">
        <v>1664</v>
      </c>
      <c r="D110" s="64" t="s">
        <v>862</v>
      </c>
      <c r="E110" s="1" t="s">
        <v>2422</v>
      </c>
      <c r="F110" s="62">
        <v>42300</v>
      </c>
      <c r="G110" s="121"/>
      <c r="I110" s="9"/>
      <c r="J110" s="9"/>
      <c r="K110" s="9"/>
      <c r="L110" s="9"/>
      <c r="M110" s="9"/>
      <c r="N110" s="9"/>
      <c r="O110" s="9"/>
    </row>
    <row r="111" spans="1:15" x14ac:dyDescent="0.2">
      <c r="A111" s="89">
        <v>10315</v>
      </c>
      <c r="B111" s="1" t="s">
        <v>2412</v>
      </c>
      <c r="C111" s="64" t="s">
        <v>1664</v>
      </c>
      <c r="D111" s="64" t="s">
        <v>862</v>
      </c>
      <c r="E111" s="1" t="s">
        <v>1190</v>
      </c>
      <c r="F111" s="62">
        <v>42300</v>
      </c>
      <c r="G111" s="121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9">
        <v>10415</v>
      </c>
      <c r="B112" s="1" t="s">
        <v>2413</v>
      </c>
      <c r="C112" s="64" t="s">
        <v>2072</v>
      </c>
      <c r="D112" s="64" t="s">
        <v>1199</v>
      </c>
      <c r="E112" s="1" t="s">
        <v>684</v>
      </c>
      <c r="F112" s="62">
        <v>42300</v>
      </c>
      <c r="G112" s="121" t="s">
        <v>2586</v>
      </c>
      <c r="I112" s="119"/>
      <c r="J112" s="9"/>
      <c r="K112" s="9"/>
      <c r="L112" s="9"/>
      <c r="M112" s="9"/>
      <c r="N112" s="9"/>
      <c r="O112" s="9"/>
    </row>
    <row r="113" spans="1:15" x14ac:dyDescent="0.2">
      <c r="A113" s="84">
        <v>10515</v>
      </c>
      <c r="B113" s="85" t="s">
        <v>2440</v>
      </c>
      <c r="C113" s="85" t="s">
        <v>2442</v>
      </c>
      <c r="D113" s="86" t="s">
        <v>2362</v>
      </c>
      <c r="E113" s="86" t="s">
        <v>664</v>
      </c>
      <c r="F113" s="87">
        <v>42305</v>
      </c>
      <c r="G113" s="121"/>
      <c r="I113" s="9"/>
      <c r="J113" s="9"/>
      <c r="K113" s="9"/>
      <c r="L113" s="9"/>
      <c r="M113" s="9"/>
      <c r="N113" s="9"/>
      <c r="O113" s="9"/>
    </row>
    <row r="114" spans="1:15" x14ac:dyDescent="0.2">
      <c r="A114" s="89">
        <v>10615</v>
      </c>
      <c r="B114" s="1" t="s">
        <v>2441</v>
      </c>
      <c r="C114" s="64" t="s">
        <v>260</v>
      </c>
      <c r="D114" s="64" t="s">
        <v>1199</v>
      </c>
      <c r="E114" s="64" t="s">
        <v>2333</v>
      </c>
      <c r="F114" s="62">
        <v>42312</v>
      </c>
      <c r="G114" s="121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2445</v>
      </c>
      <c r="C115" s="1" t="s">
        <v>1139</v>
      </c>
      <c r="D115" s="64" t="s">
        <v>1199</v>
      </c>
      <c r="E115" s="1" t="s">
        <v>666</v>
      </c>
      <c r="F115" s="62">
        <v>42317</v>
      </c>
      <c r="G115" s="121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2446</v>
      </c>
      <c r="C116" s="1" t="s">
        <v>2458</v>
      </c>
      <c r="D116" s="1" t="s">
        <v>863</v>
      </c>
      <c r="E116" s="1" t="s">
        <v>1723</v>
      </c>
      <c r="F116" s="62">
        <v>42318</v>
      </c>
      <c r="G116" s="121" t="s">
        <v>2551</v>
      </c>
      <c r="I116" s="119"/>
      <c r="J116" s="9"/>
      <c r="K116" s="9"/>
      <c r="L116" s="9"/>
      <c r="M116" s="9"/>
      <c r="N116" s="9"/>
      <c r="O116" s="9"/>
    </row>
    <row r="117" spans="1:15" x14ac:dyDescent="0.2">
      <c r="A117" s="89">
        <v>10915</v>
      </c>
      <c r="B117" s="1" t="s">
        <v>2447</v>
      </c>
      <c r="C117" s="1" t="s">
        <v>2461</v>
      </c>
      <c r="D117" s="64" t="s">
        <v>1199</v>
      </c>
      <c r="E117" s="1" t="s">
        <v>2333</v>
      </c>
      <c r="F117" s="62">
        <v>42319</v>
      </c>
      <c r="G117" s="121" t="s">
        <v>2585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2448</v>
      </c>
      <c r="C118" s="1" t="s">
        <v>1685</v>
      </c>
      <c r="D118" s="64" t="s">
        <v>1199</v>
      </c>
      <c r="E118" s="1" t="s">
        <v>827</v>
      </c>
      <c r="F118" s="62">
        <v>42320</v>
      </c>
      <c r="G118" s="121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2449</v>
      </c>
      <c r="C119" s="1" t="s">
        <v>2459</v>
      </c>
      <c r="D119" s="64" t="s">
        <v>862</v>
      </c>
      <c r="E119" s="1" t="s">
        <v>1214</v>
      </c>
      <c r="F119" s="62">
        <v>42325</v>
      </c>
      <c r="G119" s="121"/>
      <c r="I119" s="9"/>
      <c r="J119" s="9"/>
      <c r="K119" s="9"/>
      <c r="L119" s="9"/>
      <c r="M119" s="9"/>
      <c r="N119" s="9"/>
      <c r="O119" s="9"/>
    </row>
    <row r="120" spans="1:15" x14ac:dyDescent="0.2">
      <c r="A120" s="89">
        <v>11215</v>
      </c>
      <c r="B120" s="1" t="s">
        <v>2450</v>
      </c>
      <c r="C120" s="1" t="s">
        <v>1147</v>
      </c>
      <c r="D120" s="64" t="s">
        <v>862</v>
      </c>
      <c r="E120" s="1" t="s">
        <v>552</v>
      </c>
      <c r="F120" s="62">
        <v>42325</v>
      </c>
      <c r="G120" s="121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2451</v>
      </c>
      <c r="C121" s="1" t="s">
        <v>1664</v>
      </c>
      <c r="D121" s="64" t="s">
        <v>862</v>
      </c>
      <c r="E121" s="1" t="s">
        <v>1214</v>
      </c>
      <c r="F121" s="62">
        <v>42325</v>
      </c>
      <c r="G121" s="121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2462</v>
      </c>
      <c r="C122" s="1" t="s">
        <v>1770</v>
      </c>
      <c r="D122" s="64" t="s">
        <v>1199</v>
      </c>
      <c r="E122" s="1" t="s">
        <v>816</v>
      </c>
      <c r="F122" s="62">
        <v>42325</v>
      </c>
      <c r="G122" s="121"/>
      <c r="I122" s="9"/>
      <c r="J122" s="9"/>
      <c r="K122" s="9"/>
      <c r="L122" s="9"/>
      <c r="M122" s="9"/>
      <c r="N122" s="9"/>
      <c r="O122" s="9"/>
    </row>
    <row r="123" spans="1:15" x14ac:dyDescent="0.2">
      <c r="A123" s="89">
        <v>11515</v>
      </c>
      <c r="B123" s="1" t="s">
        <v>2452</v>
      </c>
      <c r="C123" s="1" t="s">
        <v>2459</v>
      </c>
      <c r="D123" s="64" t="s">
        <v>862</v>
      </c>
      <c r="E123" s="1" t="s">
        <v>2333</v>
      </c>
      <c r="F123" s="62">
        <v>42326</v>
      </c>
      <c r="G123" s="121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2457</v>
      </c>
      <c r="C124" s="1" t="s">
        <v>1664</v>
      </c>
      <c r="D124" s="64" t="s">
        <v>862</v>
      </c>
      <c r="E124" s="1" t="s">
        <v>697</v>
      </c>
      <c r="F124" s="62">
        <v>42326</v>
      </c>
      <c r="G124" s="121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2453</v>
      </c>
      <c r="C125" s="1" t="s">
        <v>1664</v>
      </c>
      <c r="D125" s="64" t="s">
        <v>862</v>
      </c>
      <c r="E125" s="1" t="s">
        <v>1190</v>
      </c>
      <c r="F125" s="62">
        <v>42326</v>
      </c>
      <c r="G125" s="121"/>
      <c r="I125" s="9"/>
      <c r="J125" s="9"/>
      <c r="K125" s="9"/>
      <c r="L125" s="9"/>
      <c r="M125" s="9"/>
      <c r="N125" s="9"/>
      <c r="O125" s="9"/>
    </row>
    <row r="126" spans="1:15" x14ac:dyDescent="0.2">
      <c r="A126" s="89">
        <v>11815</v>
      </c>
      <c r="B126" s="1" t="s">
        <v>2454</v>
      </c>
      <c r="C126" s="1" t="s">
        <v>2459</v>
      </c>
      <c r="D126" s="64" t="s">
        <v>862</v>
      </c>
      <c r="E126" s="1" t="s">
        <v>557</v>
      </c>
      <c r="F126" s="62">
        <v>42327</v>
      </c>
      <c r="G126" s="121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2455</v>
      </c>
      <c r="C127" s="1" t="s">
        <v>1664</v>
      </c>
      <c r="D127" s="64" t="s">
        <v>862</v>
      </c>
      <c r="E127" s="1" t="s">
        <v>829</v>
      </c>
      <c r="F127" s="62">
        <v>42327</v>
      </c>
      <c r="G127" s="121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2456</v>
      </c>
      <c r="C128" s="1" t="s">
        <v>2460</v>
      </c>
      <c r="D128" s="64" t="s">
        <v>862</v>
      </c>
      <c r="E128" s="1" t="s">
        <v>720</v>
      </c>
      <c r="F128" s="62">
        <v>42327</v>
      </c>
      <c r="G128" s="121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2463</v>
      </c>
      <c r="C129" s="1" t="s">
        <v>1664</v>
      </c>
      <c r="D129" s="64" t="s">
        <v>862</v>
      </c>
      <c r="E129" s="1" t="s">
        <v>487</v>
      </c>
      <c r="F129" s="62">
        <v>42334</v>
      </c>
      <c r="G129" s="121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2464</v>
      </c>
      <c r="C130" s="1" t="s">
        <v>1664</v>
      </c>
      <c r="D130" s="64" t="s">
        <v>862</v>
      </c>
      <c r="E130" s="1" t="s">
        <v>814</v>
      </c>
      <c r="F130" s="62">
        <v>42334</v>
      </c>
      <c r="G130" s="121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2465</v>
      </c>
      <c r="C131" s="1" t="s">
        <v>1139</v>
      </c>
      <c r="D131" s="64" t="s">
        <v>862</v>
      </c>
      <c r="E131" s="1" t="s">
        <v>808</v>
      </c>
      <c r="F131" s="62">
        <v>42335</v>
      </c>
      <c r="G131" s="121"/>
      <c r="I131" s="9"/>
      <c r="J131" s="9"/>
      <c r="K131" s="9"/>
      <c r="L131" s="9"/>
      <c r="M131" s="9"/>
      <c r="N131" s="9"/>
      <c r="O131" s="9"/>
    </row>
    <row r="132" spans="1:15" x14ac:dyDescent="0.2">
      <c r="A132" s="89">
        <v>12415</v>
      </c>
      <c r="B132" s="1" t="s">
        <v>2466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21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2467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21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2468</v>
      </c>
      <c r="C134" s="1" t="s">
        <v>854</v>
      </c>
      <c r="D134" s="1" t="s">
        <v>862</v>
      </c>
      <c r="E134" s="1" t="s">
        <v>798</v>
      </c>
      <c r="F134" s="62">
        <v>42346</v>
      </c>
      <c r="G134" s="121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2469</v>
      </c>
      <c r="C135" s="1" t="s">
        <v>2478</v>
      </c>
      <c r="D135" s="1" t="s">
        <v>1027</v>
      </c>
      <c r="E135" s="1" t="s">
        <v>1722</v>
      </c>
      <c r="F135" s="62">
        <v>42347</v>
      </c>
      <c r="G135" s="121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2470</v>
      </c>
      <c r="C136" s="1" t="s">
        <v>2479</v>
      </c>
      <c r="D136" s="1" t="s">
        <v>1027</v>
      </c>
      <c r="E136" s="1" t="s">
        <v>878</v>
      </c>
      <c r="F136" s="62">
        <v>42348</v>
      </c>
      <c r="G136" s="121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2471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21"/>
      <c r="I137" s="9"/>
      <c r="J137" s="9"/>
      <c r="K137" s="9"/>
      <c r="L137" s="9"/>
      <c r="M137" s="9"/>
      <c r="N137" s="9"/>
      <c r="O137" s="9"/>
    </row>
    <row r="138" spans="1:15" x14ac:dyDescent="0.2">
      <c r="A138" s="89">
        <v>13015</v>
      </c>
      <c r="B138" s="1" t="s">
        <v>2472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21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2473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21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2474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21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2475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21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2476</v>
      </c>
      <c r="C142" s="1" t="s">
        <v>2480</v>
      </c>
      <c r="D142" s="1" t="s">
        <v>863</v>
      </c>
      <c r="E142" s="1" t="s">
        <v>1723</v>
      </c>
      <c r="F142" s="62">
        <v>42354</v>
      </c>
      <c r="G142" s="121" t="s">
        <v>2551</v>
      </c>
      <c r="I142" s="119"/>
      <c r="J142" s="9"/>
      <c r="K142" s="9"/>
      <c r="L142" s="9"/>
      <c r="M142" s="9"/>
      <c r="N142" s="9"/>
      <c r="O142" s="9"/>
    </row>
    <row r="143" spans="1:15" x14ac:dyDescent="0.2">
      <c r="A143" s="84">
        <v>13515</v>
      </c>
      <c r="B143" s="85" t="s">
        <v>2477</v>
      </c>
      <c r="C143" s="85" t="s">
        <v>724</v>
      </c>
      <c r="D143" s="86" t="s">
        <v>2362</v>
      </c>
      <c r="E143" s="85" t="s">
        <v>274</v>
      </c>
      <c r="F143" s="87">
        <v>42354</v>
      </c>
      <c r="G143" s="121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2481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21" t="s">
        <v>2553</v>
      </c>
      <c r="I144" s="119"/>
      <c r="J144" s="9"/>
      <c r="K144" s="9"/>
      <c r="L144" s="9"/>
      <c r="M144" s="9"/>
      <c r="N144" s="9"/>
      <c r="O144" s="9"/>
    </row>
    <row r="145" spans="1:15" x14ac:dyDescent="0.2">
      <c r="A145" s="84">
        <v>13715</v>
      </c>
      <c r="B145" s="85" t="s">
        <v>2482</v>
      </c>
      <c r="C145" s="85" t="s">
        <v>251</v>
      </c>
      <c r="D145" s="86" t="s">
        <v>2362</v>
      </c>
      <c r="E145" s="85" t="s">
        <v>2485</v>
      </c>
      <c r="F145" s="87">
        <v>42367</v>
      </c>
      <c r="G145" s="121"/>
      <c r="I145" s="9"/>
      <c r="J145" s="9"/>
      <c r="K145" s="9"/>
      <c r="L145" s="9"/>
      <c r="M145" s="9"/>
      <c r="N145" s="9"/>
      <c r="O145" s="9"/>
    </row>
    <row r="146" spans="1:15" x14ac:dyDescent="0.2">
      <c r="A146" s="84">
        <v>13815</v>
      </c>
      <c r="B146" s="85" t="s">
        <v>2483</v>
      </c>
      <c r="C146" s="85" t="s">
        <v>251</v>
      </c>
      <c r="D146" s="86" t="s">
        <v>2362</v>
      </c>
      <c r="E146" s="85" t="s">
        <v>2486</v>
      </c>
      <c r="F146" s="87">
        <v>42367</v>
      </c>
      <c r="G146" s="121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2484</v>
      </c>
      <c r="C147" s="1" t="s">
        <v>2478</v>
      </c>
      <c r="D147" s="1" t="s">
        <v>863</v>
      </c>
      <c r="E147" s="1" t="s">
        <v>1722</v>
      </c>
      <c r="F147" s="62">
        <v>42368</v>
      </c>
      <c r="G147" s="121" t="s">
        <v>2550</v>
      </c>
      <c r="I147" s="119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1"/>
    </row>
  </sheetData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C1" workbookViewId="0">
      <selection activeCell="I16" sqref="I16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9">
        <v>114</v>
      </c>
      <c r="B9" s="88" t="s">
        <v>1884</v>
      </c>
      <c r="C9" s="88" t="s">
        <v>144</v>
      </c>
      <c r="D9" s="88" t="s">
        <v>862</v>
      </c>
      <c r="E9" s="88" t="s">
        <v>808</v>
      </c>
      <c r="F9" s="90">
        <v>41647</v>
      </c>
    </row>
    <row r="10" spans="1:9" ht="13.5" thickBot="1" x14ac:dyDescent="0.25">
      <c r="A10" s="89">
        <v>214</v>
      </c>
      <c r="B10" s="88" t="s">
        <v>1885</v>
      </c>
      <c r="C10" s="88" t="s">
        <v>144</v>
      </c>
      <c r="D10" s="88" t="s">
        <v>862</v>
      </c>
      <c r="E10" s="88" t="s">
        <v>805</v>
      </c>
      <c r="F10" s="90">
        <v>41647</v>
      </c>
    </row>
    <row r="11" spans="1:9" ht="13.5" thickBot="1" x14ac:dyDescent="0.25">
      <c r="A11" s="89">
        <v>314</v>
      </c>
      <c r="B11" s="88" t="s">
        <v>1886</v>
      </c>
      <c r="C11" s="88" t="s">
        <v>144</v>
      </c>
      <c r="D11" s="88" t="s">
        <v>862</v>
      </c>
      <c r="E11" s="88" t="s">
        <v>552</v>
      </c>
      <c r="F11" s="90">
        <v>41647</v>
      </c>
      <c r="H11" s="125" t="s">
        <v>1204</v>
      </c>
      <c r="I11" s="125">
        <f>COUNTIF($D$9:$D$5003,"PTE")</f>
        <v>80</v>
      </c>
    </row>
    <row r="12" spans="1:9" ht="13.5" thickBot="1" x14ac:dyDescent="0.25">
      <c r="A12" s="89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90">
        <v>41663</v>
      </c>
      <c r="H12" s="125" t="s">
        <v>1203</v>
      </c>
      <c r="I12" s="125">
        <f>COUNTIF($D$9:$D$5003,"PT")</f>
        <v>4</v>
      </c>
    </row>
    <row r="13" spans="1:9" ht="13.5" thickBot="1" x14ac:dyDescent="0.25">
      <c r="A13" s="89">
        <v>514</v>
      </c>
      <c r="B13" s="9" t="s">
        <v>2012</v>
      </c>
      <c r="C13" s="9" t="s">
        <v>144</v>
      </c>
      <c r="D13" s="9" t="s">
        <v>862</v>
      </c>
      <c r="E13" s="88" t="s">
        <v>2035</v>
      </c>
      <c r="F13" s="90">
        <v>41663</v>
      </c>
      <c r="H13" s="125" t="s">
        <v>1202</v>
      </c>
      <c r="I13" s="125">
        <f>COUNTIF($D$9:$D$5003,"PF")</f>
        <v>23</v>
      </c>
    </row>
    <row r="14" spans="1:9" ht="13.5" thickBot="1" x14ac:dyDescent="0.25">
      <c r="A14" s="89">
        <v>614</v>
      </c>
      <c r="B14" s="88" t="s">
        <v>2013</v>
      </c>
      <c r="C14" s="9" t="s">
        <v>1454</v>
      </c>
      <c r="D14" s="9" t="s">
        <v>862</v>
      </c>
      <c r="E14" s="1" t="s">
        <v>740</v>
      </c>
      <c r="F14" s="90">
        <v>41666</v>
      </c>
      <c r="H14" s="125" t="s">
        <v>1201</v>
      </c>
      <c r="I14" s="125">
        <f>COUNTIF($D$9:$D$5003,"PF/PTE")</f>
        <v>33</v>
      </c>
    </row>
    <row r="15" spans="1:9" ht="13.5" thickBot="1" x14ac:dyDescent="0.25">
      <c r="A15" s="89">
        <v>714</v>
      </c>
      <c r="B15" s="88" t="s">
        <v>2014</v>
      </c>
      <c r="C15" s="88" t="s">
        <v>848</v>
      </c>
      <c r="D15" s="9" t="s">
        <v>862</v>
      </c>
      <c r="E15" s="88" t="s">
        <v>1184</v>
      </c>
      <c r="F15" s="90">
        <v>41666</v>
      </c>
      <c r="H15" s="125" t="s">
        <v>1200</v>
      </c>
      <c r="I15" s="125">
        <f>COUNTIF($D$9:$D$5003,"Pré-Mistura")</f>
        <v>0</v>
      </c>
    </row>
    <row r="16" spans="1:9" ht="13.5" thickBot="1" x14ac:dyDescent="0.25">
      <c r="A16" s="89">
        <v>814</v>
      </c>
      <c r="B16" s="88" t="s">
        <v>2015</v>
      </c>
      <c r="C16" s="88" t="s">
        <v>2040</v>
      </c>
      <c r="D16" s="9" t="s">
        <v>1027</v>
      </c>
      <c r="E16" s="88" t="s">
        <v>797</v>
      </c>
      <c r="F16" s="90">
        <v>41667</v>
      </c>
      <c r="H16" s="124" t="s">
        <v>2783</v>
      </c>
      <c r="I16" s="124">
        <f>COUNTIF($D$9:$D$5003,"Extrato")</f>
        <v>1</v>
      </c>
    </row>
    <row r="17" spans="1:9" ht="13.5" thickBot="1" x14ac:dyDescent="0.25">
      <c r="A17" s="89">
        <v>914</v>
      </c>
      <c r="B17" s="154" t="s">
        <v>2017</v>
      </c>
      <c r="C17" s="154"/>
      <c r="D17" s="154"/>
      <c r="E17" s="154"/>
      <c r="F17" s="154"/>
      <c r="H17" s="125" t="s">
        <v>254</v>
      </c>
      <c r="I17" s="125">
        <f>COUNTIF($D$9:$D$5003,"Biológicos")</f>
        <v>0</v>
      </c>
    </row>
    <row r="18" spans="1:9" ht="13.5" thickBot="1" x14ac:dyDescent="0.25">
      <c r="A18" s="89">
        <v>1014</v>
      </c>
      <c r="B18" s="88" t="s">
        <v>2016</v>
      </c>
      <c r="C18" s="88" t="s">
        <v>146</v>
      </c>
      <c r="D18" s="9" t="s">
        <v>862</v>
      </c>
      <c r="E18" s="1" t="s">
        <v>808</v>
      </c>
      <c r="F18" s="90">
        <v>41669</v>
      </c>
      <c r="H18" s="125" t="s">
        <v>2362</v>
      </c>
      <c r="I18" s="125">
        <f>COUNTIF($D$9:$D$5003,"Biológicos/Org")</f>
        <v>7</v>
      </c>
    </row>
    <row r="19" spans="1:9" ht="13.5" thickBot="1" x14ac:dyDescent="0.25">
      <c r="A19" s="89">
        <v>1114</v>
      </c>
      <c r="B19" s="88" t="s">
        <v>2018</v>
      </c>
      <c r="C19" s="88" t="s">
        <v>1139</v>
      </c>
      <c r="D19" s="9" t="s">
        <v>862</v>
      </c>
      <c r="E19" s="88" t="s">
        <v>2036</v>
      </c>
      <c r="F19" s="90">
        <v>41673</v>
      </c>
    </row>
    <row r="20" spans="1:9" ht="13.5" thickBot="1" x14ac:dyDescent="0.25">
      <c r="A20" s="89">
        <v>1214</v>
      </c>
      <c r="B20" s="88" t="s">
        <v>2019</v>
      </c>
      <c r="C20" s="88" t="s">
        <v>2040</v>
      </c>
      <c r="D20" s="88" t="s">
        <v>863</v>
      </c>
      <c r="E20" s="88" t="s">
        <v>797</v>
      </c>
      <c r="F20" s="90">
        <v>41673</v>
      </c>
      <c r="H20" s="58" t="s">
        <v>1206</v>
      </c>
      <c r="I20" s="59">
        <f>SUM(I11:I18)</f>
        <v>148</v>
      </c>
    </row>
    <row r="21" spans="1:9" x14ac:dyDescent="0.2">
      <c r="A21" s="89">
        <v>1314</v>
      </c>
      <c r="B21" s="88" t="s">
        <v>2020</v>
      </c>
      <c r="C21" s="88" t="s">
        <v>1430</v>
      </c>
      <c r="D21" s="9" t="s">
        <v>862</v>
      </c>
      <c r="E21" s="88" t="s">
        <v>1717</v>
      </c>
      <c r="F21" s="90">
        <v>41676</v>
      </c>
    </row>
    <row r="22" spans="1:9" x14ac:dyDescent="0.2">
      <c r="A22" s="89">
        <v>1414</v>
      </c>
      <c r="B22" s="88" t="s">
        <v>2021</v>
      </c>
      <c r="C22" s="88" t="s">
        <v>144</v>
      </c>
      <c r="D22" s="9" t="s">
        <v>862</v>
      </c>
      <c r="E22" s="88" t="s">
        <v>2037</v>
      </c>
      <c r="F22" s="90">
        <v>41676</v>
      </c>
    </row>
    <row r="23" spans="1:9" x14ac:dyDescent="0.2">
      <c r="A23" s="89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90">
        <v>41677</v>
      </c>
    </row>
    <row r="24" spans="1:9" x14ac:dyDescent="0.2">
      <c r="A24" s="89">
        <v>1614</v>
      </c>
      <c r="B24" s="9" t="s">
        <v>2023</v>
      </c>
      <c r="C24" s="9" t="s">
        <v>2041</v>
      </c>
      <c r="D24" s="88" t="s">
        <v>863</v>
      </c>
      <c r="E24" s="9" t="s">
        <v>795</v>
      </c>
      <c r="F24" s="90">
        <v>41680</v>
      </c>
    </row>
    <row r="25" spans="1:9" x14ac:dyDescent="0.2">
      <c r="A25" s="89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90">
        <v>41680</v>
      </c>
    </row>
    <row r="26" spans="1:9" x14ac:dyDescent="0.2">
      <c r="A26" s="89">
        <v>1814</v>
      </c>
      <c r="B26" s="9" t="s">
        <v>2025</v>
      </c>
      <c r="C26" s="9" t="s">
        <v>1686</v>
      </c>
      <c r="D26" s="88" t="s">
        <v>863</v>
      </c>
      <c r="E26" s="9" t="s">
        <v>795</v>
      </c>
      <c r="F26" s="90">
        <v>41683</v>
      </c>
    </row>
    <row r="27" spans="1:9" x14ac:dyDescent="0.2">
      <c r="A27" s="89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90">
        <v>41683</v>
      </c>
    </row>
    <row r="28" spans="1:9" x14ac:dyDescent="0.2">
      <c r="A28" s="89">
        <v>2014</v>
      </c>
      <c r="B28" s="9" t="s">
        <v>2027</v>
      </c>
      <c r="C28" s="88" t="s">
        <v>2040</v>
      </c>
      <c r="D28" s="9" t="s">
        <v>862</v>
      </c>
      <c r="E28" s="9" t="s">
        <v>1724</v>
      </c>
      <c r="F28" s="90">
        <v>41695</v>
      </c>
    </row>
    <row r="29" spans="1:9" x14ac:dyDescent="0.2">
      <c r="A29" s="89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90">
        <v>41695</v>
      </c>
    </row>
    <row r="30" spans="1:9" x14ac:dyDescent="0.2">
      <c r="A30" s="89">
        <v>2214</v>
      </c>
      <c r="B30" s="88" t="s">
        <v>2029</v>
      </c>
      <c r="C30" s="88" t="s">
        <v>2040</v>
      </c>
      <c r="D30" s="88" t="s">
        <v>863</v>
      </c>
      <c r="E30" s="9" t="s">
        <v>1724</v>
      </c>
      <c r="F30" s="90">
        <v>41696</v>
      </c>
    </row>
    <row r="31" spans="1:9" x14ac:dyDescent="0.2">
      <c r="A31" s="89">
        <v>2314</v>
      </c>
      <c r="B31" s="88" t="s">
        <v>2030</v>
      </c>
      <c r="C31" s="9" t="s">
        <v>2038</v>
      </c>
      <c r="D31" s="9" t="s">
        <v>1027</v>
      </c>
      <c r="E31" s="9" t="s">
        <v>1723</v>
      </c>
      <c r="F31" s="90">
        <v>41696</v>
      </c>
    </row>
    <row r="32" spans="1:9" x14ac:dyDescent="0.2">
      <c r="A32" s="89">
        <v>2414</v>
      </c>
      <c r="B32" s="9" t="s">
        <v>2031</v>
      </c>
      <c r="C32" s="9" t="s">
        <v>2038</v>
      </c>
      <c r="D32" s="88" t="s">
        <v>863</v>
      </c>
      <c r="E32" s="9" t="s">
        <v>1723</v>
      </c>
      <c r="F32" s="90">
        <v>41698</v>
      </c>
    </row>
    <row r="33" spans="1:6" x14ac:dyDescent="0.2">
      <c r="A33" s="89">
        <v>2514</v>
      </c>
      <c r="B33" s="88" t="s">
        <v>2032</v>
      </c>
      <c r="C33" s="88" t="s">
        <v>146</v>
      </c>
      <c r="D33" s="9" t="s">
        <v>862</v>
      </c>
      <c r="E33" s="9" t="s">
        <v>1832</v>
      </c>
      <c r="F33" s="91">
        <v>41703</v>
      </c>
    </row>
    <row r="34" spans="1:6" x14ac:dyDescent="0.2">
      <c r="A34" s="89">
        <v>2614</v>
      </c>
      <c r="B34" s="88" t="s">
        <v>2033</v>
      </c>
      <c r="C34" s="88" t="s">
        <v>1891</v>
      </c>
      <c r="D34" s="9" t="s">
        <v>862</v>
      </c>
      <c r="E34" s="88" t="s">
        <v>831</v>
      </c>
      <c r="F34" s="91">
        <v>41705</v>
      </c>
    </row>
    <row r="35" spans="1:6" x14ac:dyDescent="0.2">
      <c r="A35" s="89">
        <v>2714</v>
      </c>
      <c r="B35" s="88" t="s">
        <v>2034</v>
      </c>
      <c r="C35" s="88" t="s">
        <v>2039</v>
      </c>
      <c r="D35" s="9" t="s">
        <v>862</v>
      </c>
      <c r="E35" s="9" t="s">
        <v>1729</v>
      </c>
      <c r="F35" s="91">
        <v>41709</v>
      </c>
    </row>
    <row r="36" spans="1:6" x14ac:dyDescent="0.2">
      <c r="A36" s="89">
        <v>2814</v>
      </c>
      <c r="B36" s="88" t="s">
        <v>2059</v>
      </c>
      <c r="C36" s="88" t="s">
        <v>1454</v>
      </c>
      <c r="D36" s="9" t="s">
        <v>862</v>
      </c>
      <c r="E36" s="9" t="s">
        <v>1802</v>
      </c>
      <c r="F36" s="91">
        <v>41733</v>
      </c>
    </row>
    <row r="37" spans="1:6" x14ac:dyDescent="0.2">
      <c r="A37" s="89">
        <v>2914</v>
      </c>
      <c r="B37" s="88" t="s">
        <v>2060</v>
      </c>
      <c r="C37" s="88" t="s">
        <v>2071</v>
      </c>
      <c r="D37" s="9" t="s">
        <v>862</v>
      </c>
      <c r="E37" s="9" t="s">
        <v>577</v>
      </c>
      <c r="F37" s="91">
        <v>41733</v>
      </c>
    </row>
    <row r="38" spans="1:6" x14ac:dyDescent="0.2">
      <c r="A38" s="89">
        <v>3014</v>
      </c>
      <c r="B38" s="88" t="s">
        <v>2061</v>
      </c>
      <c r="C38" s="88" t="s">
        <v>2072</v>
      </c>
      <c r="D38" s="9" t="s">
        <v>862</v>
      </c>
      <c r="E38" s="9" t="s">
        <v>829</v>
      </c>
      <c r="F38" s="91">
        <v>41736</v>
      </c>
    </row>
    <row r="39" spans="1:6" x14ac:dyDescent="0.2">
      <c r="A39" s="69">
        <v>3114</v>
      </c>
      <c r="B39" s="69" t="s">
        <v>2062</v>
      </c>
      <c r="C39" s="69" t="s">
        <v>724</v>
      </c>
      <c r="D39" s="86" t="s">
        <v>2362</v>
      </c>
      <c r="E39" s="69" t="s">
        <v>276</v>
      </c>
      <c r="F39" s="69">
        <v>41738</v>
      </c>
    </row>
    <row r="40" spans="1:6" x14ac:dyDescent="0.2">
      <c r="A40" s="89">
        <v>3214</v>
      </c>
      <c r="B40" s="9" t="s">
        <v>2063</v>
      </c>
      <c r="C40" s="88" t="s">
        <v>1667</v>
      </c>
      <c r="D40" s="88" t="s">
        <v>1199</v>
      </c>
      <c r="E40" s="88" t="s">
        <v>684</v>
      </c>
      <c r="F40" s="91">
        <v>41740</v>
      </c>
    </row>
    <row r="41" spans="1:6" x14ac:dyDescent="0.2">
      <c r="A41" s="89">
        <v>3314</v>
      </c>
      <c r="B41" s="88" t="s">
        <v>2064</v>
      </c>
      <c r="C41" s="9" t="s">
        <v>2073</v>
      </c>
      <c r="D41" s="88" t="s">
        <v>863</v>
      </c>
      <c r="E41" s="9" t="s">
        <v>1723</v>
      </c>
      <c r="F41" s="91">
        <v>41744</v>
      </c>
    </row>
    <row r="42" spans="1:6" x14ac:dyDescent="0.2">
      <c r="A42" s="89">
        <v>3414</v>
      </c>
      <c r="B42" s="9" t="s">
        <v>2065</v>
      </c>
      <c r="C42" s="88" t="s">
        <v>1695</v>
      </c>
      <c r="D42" s="88" t="s">
        <v>1199</v>
      </c>
      <c r="E42" s="9" t="s">
        <v>829</v>
      </c>
      <c r="F42" s="91">
        <v>41745</v>
      </c>
    </row>
    <row r="43" spans="1:6" x14ac:dyDescent="0.2">
      <c r="A43" s="89">
        <v>3514</v>
      </c>
      <c r="B43" s="9" t="s">
        <v>2066</v>
      </c>
      <c r="C43" s="88" t="s">
        <v>1667</v>
      </c>
      <c r="D43" s="88" t="s">
        <v>1199</v>
      </c>
      <c r="E43" s="9" t="s">
        <v>831</v>
      </c>
      <c r="F43" s="91">
        <v>41745</v>
      </c>
    </row>
    <row r="44" spans="1:6" x14ac:dyDescent="0.2">
      <c r="A44" s="89">
        <v>3614</v>
      </c>
      <c r="B44" s="9" t="s">
        <v>2067</v>
      </c>
      <c r="C44" s="88" t="s">
        <v>1454</v>
      </c>
      <c r="D44" s="88" t="s">
        <v>862</v>
      </c>
      <c r="E44" s="9" t="s">
        <v>808</v>
      </c>
      <c r="F44" s="91">
        <v>41752</v>
      </c>
    </row>
    <row r="45" spans="1:6" x14ac:dyDescent="0.2">
      <c r="A45" s="89">
        <v>3714</v>
      </c>
      <c r="B45" s="88" t="s">
        <v>2074</v>
      </c>
      <c r="C45" s="88" t="s">
        <v>1667</v>
      </c>
      <c r="D45" s="88" t="s">
        <v>1199</v>
      </c>
      <c r="E45" s="88" t="s">
        <v>831</v>
      </c>
      <c r="F45" s="91">
        <v>41754</v>
      </c>
    </row>
    <row r="46" spans="1:6" x14ac:dyDescent="0.2">
      <c r="A46" s="89">
        <v>3814</v>
      </c>
      <c r="B46" s="88" t="s">
        <v>2068</v>
      </c>
      <c r="C46" s="88" t="s">
        <v>2075</v>
      </c>
      <c r="D46" s="88" t="s">
        <v>863</v>
      </c>
      <c r="E46" s="88" t="s">
        <v>825</v>
      </c>
      <c r="F46" s="91">
        <v>41754</v>
      </c>
    </row>
    <row r="47" spans="1:6" x14ac:dyDescent="0.2">
      <c r="A47" s="89">
        <v>3914</v>
      </c>
      <c r="B47" s="88" t="s">
        <v>2069</v>
      </c>
      <c r="C47" s="88" t="s">
        <v>1139</v>
      </c>
      <c r="D47" s="88" t="s">
        <v>863</v>
      </c>
      <c r="E47" s="88" t="s">
        <v>795</v>
      </c>
      <c r="F47" s="91">
        <v>41754</v>
      </c>
    </row>
    <row r="48" spans="1:6" x14ac:dyDescent="0.2">
      <c r="A48" s="89">
        <v>4014</v>
      </c>
      <c r="B48" s="88" t="s">
        <v>2070</v>
      </c>
      <c r="C48" s="88" t="s">
        <v>854</v>
      </c>
      <c r="D48" s="88" t="s">
        <v>862</v>
      </c>
      <c r="E48" s="88" t="s">
        <v>697</v>
      </c>
      <c r="F48" s="91">
        <v>41757</v>
      </c>
    </row>
    <row r="49" spans="1:6" x14ac:dyDescent="0.2">
      <c r="A49" s="89">
        <v>4114</v>
      </c>
      <c r="B49" s="88" t="s">
        <v>2076</v>
      </c>
      <c r="C49" s="88" t="s">
        <v>278</v>
      </c>
      <c r="D49" s="88" t="s">
        <v>1199</v>
      </c>
      <c r="E49" s="88" t="s">
        <v>552</v>
      </c>
      <c r="F49" s="91">
        <v>41774</v>
      </c>
    </row>
    <row r="50" spans="1:6" x14ac:dyDescent="0.2">
      <c r="A50" s="89">
        <v>4214</v>
      </c>
      <c r="B50" s="88" t="s">
        <v>2077</v>
      </c>
      <c r="C50" s="88" t="s">
        <v>2097</v>
      </c>
      <c r="D50" s="88" t="s">
        <v>1199</v>
      </c>
      <c r="E50" s="88" t="s">
        <v>827</v>
      </c>
      <c r="F50" s="91">
        <v>41781</v>
      </c>
    </row>
    <row r="51" spans="1:6" x14ac:dyDescent="0.2">
      <c r="A51" s="89">
        <v>4314</v>
      </c>
      <c r="B51" s="88" t="s">
        <v>2078</v>
      </c>
      <c r="C51" s="88" t="s">
        <v>2098</v>
      </c>
      <c r="D51" s="88" t="s">
        <v>1027</v>
      </c>
      <c r="E51" s="88" t="s">
        <v>795</v>
      </c>
      <c r="F51" s="91">
        <v>41782</v>
      </c>
    </row>
    <row r="52" spans="1:6" x14ac:dyDescent="0.2">
      <c r="A52" s="89">
        <v>4414</v>
      </c>
      <c r="B52" s="88" t="s">
        <v>2079</v>
      </c>
      <c r="C52" s="88" t="s">
        <v>2098</v>
      </c>
      <c r="D52" s="88" t="s">
        <v>863</v>
      </c>
      <c r="E52" s="88" t="s">
        <v>795</v>
      </c>
      <c r="F52" s="91">
        <v>41782</v>
      </c>
    </row>
    <row r="53" spans="1:6" x14ac:dyDescent="0.2">
      <c r="A53" s="89">
        <v>4514</v>
      </c>
      <c r="B53" s="88" t="s">
        <v>2080</v>
      </c>
      <c r="C53" s="88" t="s">
        <v>1670</v>
      </c>
      <c r="D53" s="88" t="s">
        <v>1199</v>
      </c>
      <c r="E53" s="88" t="s">
        <v>487</v>
      </c>
      <c r="F53" s="91">
        <v>41786</v>
      </c>
    </row>
    <row r="54" spans="1:6" x14ac:dyDescent="0.2">
      <c r="A54" s="89">
        <v>4614</v>
      </c>
      <c r="B54" s="88" t="s">
        <v>2081</v>
      </c>
      <c r="C54" s="88" t="s">
        <v>1139</v>
      </c>
      <c r="D54" s="88" t="s">
        <v>863</v>
      </c>
      <c r="E54" s="88" t="s">
        <v>633</v>
      </c>
      <c r="F54" s="91">
        <v>41787</v>
      </c>
    </row>
    <row r="55" spans="1:6" x14ac:dyDescent="0.2">
      <c r="A55" s="89">
        <v>4714</v>
      </c>
      <c r="B55" s="88" t="s">
        <v>2082</v>
      </c>
      <c r="C55" s="88" t="s">
        <v>1139</v>
      </c>
      <c r="D55" s="88" t="s">
        <v>863</v>
      </c>
      <c r="E55" s="88" t="s">
        <v>633</v>
      </c>
      <c r="F55" s="91">
        <v>41787</v>
      </c>
    </row>
    <row r="56" spans="1:6" x14ac:dyDescent="0.2">
      <c r="A56" s="89">
        <v>4814</v>
      </c>
      <c r="B56" s="88" t="s">
        <v>2083</v>
      </c>
      <c r="C56" s="88" t="s">
        <v>1139</v>
      </c>
      <c r="D56" s="88" t="s">
        <v>863</v>
      </c>
      <c r="E56" s="88" t="s">
        <v>633</v>
      </c>
      <c r="F56" s="91">
        <v>41787</v>
      </c>
    </row>
    <row r="57" spans="1:6" x14ac:dyDescent="0.2">
      <c r="A57" s="89">
        <v>4914</v>
      </c>
      <c r="B57" s="88" t="s">
        <v>2084</v>
      </c>
      <c r="C57" s="88" t="s">
        <v>1685</v>
      </c>
      <c r="D57" s="88" t="s">
        <v>862</v>
      </c>
      <c r="E57" s="88" t="s">
        <v>827</v>
      </c>
      <c r="F57" s="91">
        <v>41800</v>
      </c>
    </row>
    <row r="58" spans="1:6" x14ac:dyDescent="0.2">
      <c r="A58" s="89">
        <v>5014</v>
      </c>
      <c r="B58" s="88" t="s">
        <v>2085</v>
      </c>
      <c r="C58" s="88" t="s">
        <v>1454</v>
      </c>
      <c r="D58" s="88" t="s">
        <v>862</v>
      </c>
      <c r="E58" s="88" t="s">
        <v>487</v>
      </c>
      <c r="F58" s="91">
        <v>41802</v>
      </c>
    </row>
    <row r="59" spans="1:6" x14ac:dyDescent="0.2">
      <c r="A59" s="89">
        <v>5114</v>
      </c>
      <c r="B59" s="88" t="s">
        <v>2086</v>
      </c>
      <c r="C59" s="88" t="s">
        <v>1449</v>
      </c>
      <c r="D59" s="88" t="s">
        <v>862</v>
      </c>
      <c r="E59" s="88" t="s">
        <v>1195</v>
      </c>
      <c r="F59" s="91">
        <v>41802</v>
      </c>
    </row>
    <row r="60" spans="1:6" x14ac:dyDescent="0.2">
      <c r="A60" s="89">
        <v>5214</v>
      </c>
      <c r="B60" s="88" t="s">
        <v>2087</v>
      </c>
      <c r="C60" s="88" t="s">
        <v>1664</v>
      </c>
      <c r="D60" s="88" t="s">
        <v>862</v>
      </c>
      <c r="E60" s="88" t="s">
        <v>1832</v>
      </c>
      <c r="F60" s="91">
        <v>41802</v>
      </c>
    </row>
    <row r="61" spans="1:6" x14ac:dyDescent="0.2">
      <c r="A61" s="89">
        <v>5314</v>
      </c>
      <c r="B61" s="88" t="s">
        <v>2088</v>
      </c>
      <c r="C61" s="88" t="s">
        <v>2100</v>
      </c>
      <c r="D61" s="88" t="s">
        <v>863</v>
      </c>
      <c r="E61" s="88" t="s">
        <v>812</v>
      </c>
      <c r="F61" s="91">
        <v>41802</v>
      </c>
    </row>
    <row r="62" spans="1:6" x14ac:dyDescent="0.2">
      <c r="A62" s="89">
        <v>5414</v>
      </c>
      <c r="B62" s="88" t="s">
        <v>2089</v>
      </c>
      <c r="C62" s="88" t="s">
        <v>731</v>
      </c>
      <c r="D62" s="88" t="s">
        <v>862</v>
      </c>
      <c r="E62" s="88" t="s">
        <v>1190</v>
      </c>
      <c r="F62" s="91">
        <v>41805</v>
      </c>
    </row>
    <row r="63" spans="1:6" x14ac:dyDescent="0.2">
      <c r="A63" s="89">
        <v>5514</v>
      </c>
      <c r="B63" s="88" t="s">
        <v>2090</v>
      </c>
      <c r="C63" s="88" t="s">
        <v>847</v>
      </c>
      <c r="D63" s="88" t="s">
        <v>1199</v>
      </c>
      <c r="E63" s="88" t="s">
        <v>684</v>
      </c>
      <c r="F63" s="91">
        <v>41776</v>
      </c>
    </row>
    <row r="64" spans="1:6" x14ac:dyDescent="0.2">
      <c r="A64" s="89">
        <v>5614</v>
      </c>
      <c r="B64" s="88" t="s">
        <v>2091</v>
      </c>
      <c r="C64" s="88" t="s">
        <v>1461</v>
      </c>
      <c r="D64" s="88" t="s">
        <v>1199</v>
      </c>
      <c r="E64" s="88" t="s">
        <v>684</v>
      </c>
      <c r="F64" s="91">
        <v>41808</v>
      </c>
    </row>
    <row r="65" spans="1:6" x14ac:dyDescent="0.2">
      <c r="A65" s="89">
        <v>5714</v>
      </c>
      <c r="B65" s="88" t="s">
        <v>2092</v>
      </c>
      <c r="C65" s="9" t="s">
        <v>243</v>
      </c>
      <c r="D65" s="88" t="s">
        <v>1199</v>
      </c>
      <c r="E65" s="88" t="s">
        <v>684</v>
      </c>
      <c r="F65" s="91">
        <v>41808</v>
      </c>
    </row>
    <row r="66" spans="1:6" x14ac:dyDescent="0.2">
      <c r="A66" s="89">
        <v>5814</v>
      </c>
      <c r="B66" s="88" t="s">
        <v>2101</v>
      </c>
      <c r="C66" s="88" t="s">
        <v>2102</v>
      </c>
      <c r="D66" s="88" t="s">
        <v>1199</v>
      </c>
      <c r="E66" s="88" t="s">
        <v>710</v>
      </c>
      <c r="F66" s="91">
        <v>41808</v>
      </c>
    </row>
    <row r="67" spans="1:6" x14ac:dyDescent="0.2">
      <c r="A67" s="89">
        <v>5914</v>
      </c>
      <c r="B67" s="88" t="s">
        <v>2093</v>
      </c>
      <c r="C67" s="88" t="s">
        <v>1881</v>
      </c>
      <c r="D67" s="88" t="s">
        <v>1199</v>
      </c>
      <c r="E67" s="88" t="s">
        <v>1729</v>
      </c>
      <c r="F67" s="91">
        <v>41815</v>
      </c>
    </row>
    <row r="68" spans="1:6" x14ac:dyDescent="0.2">
      <c r="A68" s="89">
        <v>6014</v>
      </c>
      <c r="B68" s="88" t="s">
        <v>2094</v>
      </c>
      <c r="C68" s="88" t="s">
        <v>1430</v>
      </c>
      <c r="D68" s="88" t="s">
        <v>862</v>
      </c>
      <c r="E68" s="88" t="s">
        <v>697</v>
      </c>
      <c r="F68" s="91">
        <v>41817</v>
      </c>
    </row>
    <row r="69" spans="1:6" x14ac:dyDescent="0.2">
      <c r="A69" s="89">
        <v>6114</v>
      </c>
      <c r="B69" s="88" t="s">
        <v>2095</v>
      </c>
      <c r="C69" s="88" t="s">
        <v>2099</v>
      </c>
      <c r="D69" s="88" t="s">
        <v>1199</v>
      </c>
      <c r="E69" s="88" t="s">
        <v>812</v>
      </c>
      <c r="F69" s="91">
        <v>41821</v>
      </c>
    </row>
    <row r="70" spans="1:6" x14ac:dyDescent="0.2">
      <c r="A70" s="89">
        <v>6214</v>
      </c>
      <c r="B70" s="88" t="s">
        <v>2103</v>
      </c>
      <c r="C70" s="88" t="s">
        <v>1741</v>
      </c>
      <c r="D70" s="88" t="s">
        <v>1199</v>
      </c>
      <c r="E70" s="88" t="s">
        <v>2096</v>
      </c>
      <c r="F70" s="91">
        <v>41831</v>
      </c>
    </row>
    <row r="71" spans="1:6" x14ac:dyDescent="0.2">
      <c r="A71" s="89">
        <v>6314</v>
      </c>
      <c r="B71" s="88" t="s">
        <v>2435</v>
      </c>
      <c r="C71" s="88" t="s">
        <v>1670</v>
      </c>
      <c r="D71" s="88" t="s">
        <v>862</v>
      </c>
      <c r="E71" s="88" t="s">
        <v>2432</v>
      </c>
      <c r="F71" s="91">
        <v>41858</v>
      </c>
    </row>
    <row r="72" spans="1:6" x14ac:dyDescent="0.2">
      <c r="A72" s="89">
        <v>6414</v>
      </c>
      <c r="B72" s="88" t="s">
        <v>2144</v>
      </c>
      <c r="C72" s="88" t="s">
        <v>731</v>
      </c>
      <c r="D72" s="88" t="s">
        <v>862</v>
      </c>
      <c r="E72" s="88" t="s">
        <v>1214</v>
      </c>
      <c r="F72" s="91">
        <v>41858</v>
      </c>
    </row>
    <row r="73" spans="1:6" x14ac:dyDescent="0.2">
      <c r="A73" s="89">
        <v>6514</v>
      </c>
      <c r="B73" s="88" t="s">
        <v>2145</v>
      </c>
      <c r="C73" s="88" t="s">
        <v>1454</v>
      </c>
      <c r="D73" s="88" t="s">
        <v>862</v>
      </c>
      <c r="E73" s="88" t="s">
        <v>1184</v>
      </c>
      <c r="F73" s="91">
        <v>41858</v>
      </c>
    </row>
    <row r="74" spans="1:6" x14ac:dyDescent="0.2">
      <c r="A74" s="89">
        <v>6614</v>
      </c>
      <c r="B74" s="88" t="s">
        <v>2150</v>
      </c>
      <c r="C74" s="88" t="s">
        <v>2149</v>
      </c>
      <c r="D74" s="88" t="s">
        <v>863</v>
      </c>
      <c r="E74" s="88" t="s">
        <v>812</v>
      </c>
      <c r="F74" s="91">
        <v>41863</v>
      </c>
    </row>
    <row r="75" spans="1:6" x14ac:dyDescent="0.2">
      <c r="A75" s="89">
        <v>6714</v>
      </c>
      <c r="B75" s="88" t="s">
        <v>2146</v>
      </c>
      <c r="C75" s="88" t="s">
        <v>2149</v>
      </c>
      <c r="D75" s="88" t="s">
        <v>863</v>
      </c>
      <c r="E75" s="88" t="s">
        <v>812</v>
      </c>
      <c r="F75" s="91">
        <v>41863</v>
      </c>
    </row>
    <row r="76" spans="1:6" x14ac:dyDescent="0.2">
      <c r="A76" s="89">
        <v>6814</v>
      </c>
      <c r="B76" s="88" t="s">
        <v>2147</v>
      </c>
      <c r="C76" s="9" t="s">
        <v>310</v>
      </c>
      <c r="D76" s="88" t="s">
        <v>1199</v>
      </c>
      <c r="E76" s="88" t="s">
        <v>1214</v>
      </c>
      <c r="F76" s="90">
        <v>41869</v>
      </c>
    </row>
    <row r="77" spans="1:6" x14ac:dyDescent="0.2">
      <c r="A77" s="89">
        <v>6914</v>
      </c>
      <c r="B77" s="88" t="s">
        <v>2148</v>
      </c>
      <c r="C77" s="9" t="s">
        <v>310</v>
      </c>
      <c r="D77" s="88" t="s">
        <v>1199</v>
      </c>
      <c r="E77" s="88" t="s">
        <v>1214</v>
      </c>
      <c r="F77" s="90">
        <v>41869</v>
      </c>
    </row>
    <row r="78" spans="1:6" x14ac:dyDescent="0.2">
      <c r="A78" s="89">
        <v>7014</v>
      </c>
      <c r="B78" s="88" t="s">
        <v>2151</v>
      </c>
      <c r="C78" s="88" t="s">
        <v>1881</v>
      </c>
      <c r="D78" s="88" t="s">
        <v>863</v>
      </c>
      <c r="E78" s="88" t="s">
        <v>795</v>
      </c>
      <c r="F78" s="91">
        <v>41871</v>
      </c>
    </row>
    <row r="79" spans="1:6" x14ac:dyDescent="0.2">
      <c r="A79" s="84">
        <v>7114</v>
      </c>
      <c r="B79" s="86" t="s">
        <v>2152</v>
      </c>
      <c r="C79" s="86" t="s">
        <v>251</v>
      </c>
      <c r="D79" s="86" t="s">
        <v>2362</v>
      </c>
      <c r="E79" s="86" t="s">
        <v>2204</v>
      </c>
      <c r="F79" s="87">
        <v>41872</v>
      </c>
    </row>
    <row r="80" spans="1:6" x14ac:dyDescent="0.2">
      <c r="A80" s="84">
        <v>7214</v>
      </c>
      <c r="B80" s="86" t="s">
        <v>2153</v>
      </c>
      <c r="C80" s="86" t="s">
        <v>251</v>
      </c>
      <c r="D80" s="86" t="s">
        <v>2362</v>
      </c>
      <c r="E80" s="102" t="s">
        <v>2205</v>
      </c>
      <c r="F80" s="87">
        <v>41872</v>
      </c>
    </row>
    <row r="81" spans="1:6" x14ac:dyDescent="0.2">
      <c r="A81" s="89">
        <v>7314</v>
      </c>
      <c r="B81" s="88" t="s">
        <v>2154</v>
      </c>
      <c r="C81" s="88" t="s">
        <v>144</v>
      </c>
      <c r="D81" s="88" t="s">
        <v>862</v>
      </c>
      <c r="E81" s="88" t="s">
        <v>697</v>
      </c>
      <c r="F81" s="91">
        <v>41872</v>
      </c>
    </row>
    <row r="82" spans="1:6" x14ac:dyDescent="0.2">
      <c r="A82" s="89">
        <v>7414</v>
      </c>
      <c r="B82" s="88" t="s">
        <v>2155</v>
      </c>
      <c r="C82" s="88" t="s">
        <v>2098</v>
      </c>
      <c r="D82" s="88" t="s">
        <v>863</v>
      </c>
      <c r="E82" s="88" t="s">
        <v>795</v>
      </c>
      <c r="F82" s="91">
        <v>41873</v>
      </c>
    </row>
    <row r="83" spans="1:6" x14ac:dyDescent="0.2">
      <c r="A83" s="89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1">
        <v>41873</v>
      </c>
    </row>
    <row r="84" spans="1:6" x14ac:dyDescent="0.2">
      <c r="A84" s="89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1">
        <v>41886</v>
      </c>
    </row>
    <row r="85" spans="1:6" x14ac:dyDescent="0.2">
      <c r="A85" s="89">
        <v>7714</v>
      </c>
      <c r="B85" s="9" t="s">
        <v>2157</v>
      </c>
      <c r="C85" s="91" t="s">
        <v>995</v>
      </c>
      <c r="D85" s="9" t="s">
        <v>1199</v>
      </c>
      <c r="E85" s="9" t="s">
        <v>808</v>
      </c>
      <c r="F85" s="91">
        <v>41894</v>
      </c>
    </row>
    <row r="86" spans="1:6" x14ac:dyDescent="0.2">
      <c r="A86" s="89">
        <v>7814</v>
      </c>
      <c r="B86" s="9" t="s">
        <v>2158</v>
      </c>
      <c r="C86" s="91" t="s">
        <v>2200</v>
      </c>
      <c r="D86" s="9" t="s">
        <v>863</v>
      </c>
      <c r="E86" s="9" t="s">
        <v>878</v>
      </c>
      <c r="F86" s="91">
        <v>41894</v>
      </c>
    </row>
    <row r="87" spans="1:6" x14ac:dyDescent="0.2">
      <c r="A87" s="89">
        <v>7914</v>
      </c>
      <c r="B87" s="9" t="s">
        <v>2159</v>
      </c>
      <c r="C87" s="88" t="s">
        <v>1881</v>
      </c>
      <c r="D87" s="9" t="s">
        <v>863</v>
      </c>
      <c r="E87" s="9" t="s">
        <v>795</v>
      </c>
      <c r="F87" s="91">
        <v>41898</v>
      </c>
    </row>
    <row r="88" spans="1:6" x14ac:dyDescent="0.2">
      <c r="A88" s="89">
        <v>8014</v>
      </c>
      <c r="B88" s="9" t="s">
        <v>2160</v>
      </c>
      <c r="C88" s="88" t="s">
        <v>1881</v>
      </c>
      <c r="D88" s="9" t="s">
        <v>863</v>
      </c>
      <c r="E88" s="9" t="s">
        <v>795</v>
      </c>
      <c r="F88" s="91">
        <v>41898</v>
      </c>
    </row>
    <row r="89" spans="1:6" x14ac:dyDescent="0.2">
      <c r="A89" s="89">
        <v>8114</v>
      </c>
      <c r="B89" s="88" t="s">
        <v>2161</v>
      </c>
      <c r="C89" s="88" t="s">
        <v>2201</v>
      </c>
      <c r="D89" s="88" t="s">
        <v>1027</v>
      </c>
      <c r="E89" s="9" t="s">
        <v>795</v>
      </c>
      <c r="F89" s="91">
        <v>41906</v>
      </c>
    </row>
    <row r="90" spans="1:6" x14ac:dyDescent="0.2">
      <c r="A90" s="89">
        <v>8214</v>
      </c>
      <c r="B90" s="88" t="s">
        <v>2162</v>
      </c>
      <c r="C90" s="88" t="s">
        <v>1430</v>
      </c>
      <c r="D90" s="88" t="s">
        <v>1199</v>
      </c>
      <c r="E90" s="88" t="s">
        <v>808</v>
      </c>
      <c r="F90" s="91">
        <v>41906</v>
      </c>
    </row>
    <row r="91" spans="1:6" x14ac:dyDescent="0.2">
      <c r="A91" s="89">
        <v>8314</v>
      </c>
      <c r="B91" s="88" t="s">
        <v>2163</v>
      </c>
      <c r="C91" s="88" t="s">
        <v>195</v>
      </c>
      <c r="D91" s="88" t="s">
        <v>862</v>
      </c>
      <c r="E91" s="88" t="s">
        <v>718</v>
      </c>
      <c r="F91" s="91">
        <v>41907</v>
      </c>
    </row>
    <row r="92" spans="1:6" x14ac:dyDescent="0.2">
      <c r="A92" s="89">
        <v>8414</v>
      </c>
      <c r="B92" s="88" t="s">
        <v>2436</v>
      </c>
      <c r="C92" s="88" t="s">
        <v>2039</v>
      </c>
      <c r="D92" s="88" t="s">
        <v>862</v>
      </c>
      <c r="E92" s="88" t="s">
        <v>2432</v>
      </c>
      <c r="F92" s="91">
        <v>41907</v>
      </c>
    </row>
    <row r="93" spans="1:6" x14ac:dyDescent="0.2">
      <c r="A93" s="89">
        <v>8514</v>
      </c>
      <c r="B93" s="88" t="s">
        <v>2164</v>
      </c>
      <c r="C93" s="88" t="s">
        <v>1139</v>
      </c>
      <c r="D93" s="88" t="s">
        <v>1199</v>
      </c>
      <c r="E93" s="88" t="s">
        <v>697</v>
      </c>
      <c r="F93" s="91">
        <v>41911</v>
      </c>
    </row>
    <row r="94" spans="1:6" x14ac:dyDescent="0.2">
      <c r="A94" s="89">
        <v>8614</v>
      </c>
      <c r="B94" s="88" t="s">
        <v>2165</v>
      </c>
      <c r="C94" s="88" t="s">
        <v>2097</v>
      </c>
      <c r="D94" s="88" t="s">
        <v>862</v>
      </c>
      <c r="E94" s="88" t="s">
        <v>554</v>
      </c>
      <c r="F94" s="91">
        <v>41913</v>
      </c>
    </row>
    <row r="95" spans="1:6" x14ac:dyDescent="0.2">
      <c r="A95" s="89">
        <v>8714</v>
      </c>
      <c r="B95" s="88" t="s">
        <v>2166</v>
      </c>
      <c r="C95" s="88" t="s">
        <v>1006</v>
      </c>
      <c r="D95" s="88" t="s">
        <v>862</v>
      </c>
      <c r="E95" s="88" t="s">
        <v>825</v>
      </c>
      <c r="F95" s="91">
        <v>41913</v>
      </c>
    </row>
    <row r="96" spans="1:6" x14ac:dyDescent="0.2">
      <c r="A96" s="89">
        <v>8814</v>
      </c>
      <c r="B96" s="88" t="s">
        <v>2167</v>
      </c>
      <c r="C96" s="88" t="s">
        <v>848</v>
      </c>
      <c r="D96" s="88" t="s">
        <v>862</v>
      </c>
      <c r="E96" s="88" t="s">
        <v>818</v>
      </c>
      <c r="F96" s="91">
        <v>41913</v>
      </c>
    </row>
    <row r="97" spans="1:6" x14ac:dyDescent="0.2">
      <c r="A97" s="89">
        <v>8914</v>
      </c>
      <c r="B97" s="88" t="s">
        <v>2168</v>
      </c>
      <c r="C97" s="88" t="s">
        <v>195</v>
      </c>
      <c r="D97" s="88" t="s">
        <v>862</v>
      </c>
      <c r="E97" s="88" t="s">
        <v>1190</v>
      </c>
      <c r="F97" s="91">
        <v>41913</v>
      </c>
    </row>
    <row r="98" spans="1:6" x14ac:dyDescent="0.2">
      <c r="A98" s="89">
        <v>9014</v>
      </c>
      <c r="B98" s="88" t="s">
        <v>2169</v>
      </c>
      <c r="C98" s="88" t="s">
        <v>857</v>
      </c>
      <c r="D98" s="88" t="s">
        <v>862</v>
      </c>
      <c r="E98" s="88" t="s">
        <v>829</v>
      </c>
      <c r="F98" s="91">
        <v>41913</v>
      </c>
    </row>
    <row r="99" spans="1:6" x14ac:dyDescent="0.2">
      <c r="A99" s="89">
        <v>9114</v>
      </c>
      <c r="B99" s="1" t="s">
        <v>2197</v>
      </c>
      <c r="C99" s="88" t="s">
        <v>1140</v>
      </c>
      <c r="D99" s="88" t="s">
        <v>862</v>
      </c>
      <c r="E99" s="88" t="s">
        <v>1723</v>
      </c>
      <c r="F99" s="91">
        <v>41913</v>
      </c>
    </row>
    <row r="100" spans="1:6" x14ac:dyDescent="0.2">
      <c r="A100" s="89">
        <v>9214</v>
      </c>
      <c r="B100" s="88" t="s">
        <v>2282</v>
      </c>
      <c r="C100" s="88" t="s">
        <v>195</v>
      </c>
      <c r="D100" s="88" t="s">
        <v>862</v>
      </c>
      <c r="E100" s="88" t="s">
        <v>889</v>
      </c>
      <c r="F100" s="91">
        <v>41913</v>
      </c>
    </row>
    <row r="101" spans="1:6" x14ac:dyDescent="0.2">
      <c r="A101" s="89">
        <v>9314</v>
      </c>
      <c r="B101" s="88" t="s">
        <v>2170</v>
      </c>
      <c r="C101" s="88" t="s">
        <v>195</v>
      </c>
      <c r="D101" s="88" t="s">
        <v>862</v>
      </c>
      <c r="E101" s="88" t="s">
        <v>816</v>
      </c>
      <c r="F101" s="91">
        <v>41913</v>
      </c>
    </row>
    <row r="102" spans="1:6" x14ac:dyDescent="0.2">
      <c r="A102" s="89">
        <v>9414</v>
      </c>
      <c r="B102" s="88" t="s">
        <v>2171</v>
      </c>
      <c r="C102" s="88" t="s">
        <v>2202</v>
      </c>
      <c r="D102" s="88" t="s">
        <v>863</v>
      </c>
      <c r="E102" s="88" t="s">
        <v>1723</v>
      </c>
      <c r="F102" s="91">
        <v>41914</v>
      </c>
    </row>
    <row r="103" spans="1:6" x14ac:dyDescent="0.2">
      <c r="A103" s="89">
        <v>9514</v>
      </c>
      <c r="B103" s="88" t="s">
        <v>2172</v>
      </c>
      <c r="C103" s="88" t="s">
        <v>1140</v>
      </c>
      <c r="D103" s="88" t="s">
        <v>862</v>
      </c>
      <c r="E103" s="88" t="s">
        <v>814</v>
      </c>
      <c r="F103" s="91">
        <v>41914</v>
      </c>
    </row>
    <row r="104" spans="1:6" x14ac:dyDescent="0.2">
      <c r="A104" s="89">
        <v>9614</v>
      </c>
      <c r="B104" s="88" t="s">
        <v>2173</v>
      </c>
      <c r="C104" s="88" t="s">
        <v>1140</v>
      </c>
      <c r="D104" s="88" t="s">
        <v>862</v>
      </c>
      <c r="E104" s="1" t="s">
        <v>808</v>
      </c>
      <c r="F104" s="91">
        <v>41914</v>
      </c>
    </row>
    <row r="105" spans="1:6" x14ac:dyDescent="0.2">
      <c r="A105" s="89">
        <v>9714</v>
      </c>
      <c r="B105" s="1" t="s">
        <v>2174</v>
      </c>
      <c r="C105" s="1" t="s">
        <v>2097</v>
      </c>
      <c r="D105" s="88" t="s">
        <v>862</v>
      </c>
      <c r="E105" s="1" t="s">
        <v>240</v>
      </c>
      <c r="F105" s="91">
        <v>41914</v>
      </c>
    </row>
    <row r="106" spans="1:6" x14ac:dyDescent="0.2">
      <c r="A106" s="89">
        <v>9814</v>
      </c>
      <c r="B106" s="1" t="s">
        <v>2210</v>
      </c>
      <c r="C106" s="1" t="s">
        <v>195</v>
      </c>
      <c r="D106" s="88" t="s">
        <v>862</v>
      </c>
      <c r="E106" s="1" t="s">
        <v>808</v>
      </c>
      <c r="F106" s="91">
        <v>41914</v>
      </c>
    </row>
    <row r="107" spans="1:6" x14ac:dyDescent="0.2">
      <c r="A107" s="89">
        <v>9914</v>
      </c>
      <c r="B107" s="1" t="s">
        <v>2175</v>
      </c>
      <c r="C107" s="88" t="s">
        <v>1140</v>
      </c>
      <c r="D107" s="88" t="s">
        <v>862</v>
      </c>
      <c r="E107" s="1" t="s">
        <v>816</v>
      </c>
      <c r="F107" s="62">
        <v>41915</v>
      </c>
    </row>
    <row r="108" spans="1:6" x14ac:dyDescent="0.2">
      <c r="A108" s="89">
        <v>10014</v>
      </c>
      <c r="B108" s="1" t="s">
        <v>2176</v>
      </c>
      <c r="C108" s="88" t="s">
        <v>1140</v>
      </c>
      <c r="D108" s="88" t="s">
        <v>862</v>
      </c>
      <c r="E108" s="1" t="s">
        <v>814</v>
      </c>
      <c r="F108" s="62">
        <v>41915</v>
      </c>
    </row>
    <row r="109" spans="1:6" x14ac:dyDescent="0.2">
      <c r="A109" s="89">
        <v>10114</v>
      </c>
      <c r="B109" s="1" t="s">
        <v>2177</v>
      </c>
      <c r="C109" s="88" t="s">
        <v>1140</v>
      </c>
      <c r="D109" s="88" t="s">
        <v>862</v>
      </c>
      <c r="E109" s="1" t="s">
        <v>1189</v>
      </c>
      <c r="F109" s="62">
        <v>41915</v>
      </c>
    </row>
    <row r="110" spans="1:6" x14ac:dyDescent="0.2">
      <c r="A110" s="89">
        <v>10214</v>
      </c>
      <c r="B110" s="1" t="s">
        <v>2178</v>
      </c>
      <c r="C110" s="88" t="s">
        <v>1140</v>
      </c>
      <c r="D110" s="88" t="s">
        <v>862</v>
      </c>
      <c r="E110" s="1" t="s">
        <v>1723</v>
      </c>
      <c r="F110" s="62">
        <v>41915</v>
      </c>
    </row>
    <row r="111" spans="1:6" x14ac:dyDescent="0.2">
      <c r="A111" s="89">
        <v>10314</v>
      </c>
      <c r="B111" s="1" t="s">
        <v>2179</v>
      </c>
      <c r="C111" s="88" t="s">
        <v>1140</v>
      </c>
      <c r="D111" s="88" t="s">
        <v>862</v>
      </c>
      <c r="E111" s="1" t="s">
        <v>808</v>
      </c>
      <c r="F111" s="62">
        <v>41915</v>
      </c>
    </row>
    <row r="112" spans="1:6" x14ac:dyDescent="0.2">
      <c r="A112" s="89">
        <v>10414</v>
      </c>
      <c r="B112" s="1" t="s">
        <v>2180</v>
      </c>
      <c r="C112" s="1" t="s">
        <v>1667</v>
      </c>
      <c r="D112" s="66" t="s">
        <v>1199</v>
      </c>
      <c r="E112" s="1" t="s">
        <v>800</v>
      </c>
      <c r="F112" s="62">
        <v>41919</v>
      </c>
    </row>
    <row r="113" spans="1:8" x14ac:dyDescent="0.2">
      <c r="A113" s="89">
        <v>10514</v>
      </c>
      <c r="B113" s="1" t="s">
        <v>2181</v>
      </c>
      <c r="C113" s="88" t="s">
        <v>1140</v>
      </c>
      <c r="D113" s="88" t="s">
        <v>862</v>
      </c>
      <c r="E113" s="1" t="s">
        <v>1184</v>
      </c>
      <c r="F113" s="62">
        <v>41920</v>
      </c>
    </row>
    <row r="114" spans="1:8" x14ac:dyDescent="0.2">
      <c r="A114" s="89">
        <v>10614</v>
      </c>
      <c r="B114" s="1" t="s">
        <v>2182</v>
      </c>
      <c r="C114" s="1" t="s">
        <v>1667</v>
      </c>
      <c r="D114" s="88" t="s">
        <v>862</v>
      </c>
      <c r="E114" s="1" t="s">
        <v>557</v>
      </c>
      <c r="F114" s="62">
        <v>41920</v>
      </c>
    </row>
    <row r="115" spans="1:8" x14ac:dyDescent="0.2">
      <c r="A115" s="89">
        <v>10714</v>
      </c>
      <c r="B115" s="1" t="s">
        <v>2183</v>
      </c>
      <c r="C115" s="1" t="s">
        <v>1139</v>
      </c>
      <c r="D115" s="88" t="s">
        <v>862</v>
      </c>
      <c r="E115" s="1" t="s">
        <v>557</v>
      </c>
      <c r="F115" s="62">
        <v>41925</v>
      </c>
    </row>
    <row r="116" spans="1:8" x14ac:dyDescent="0.2">
      <c r="A116" s="84">
        <v>10814</v>
      </c>
      <c r="B116" s="85" t="s">
        <v>2184</v>
      </c>
      <c r="C116" s="85" t="s">
        <v>756</v>
      </c>
      <c r="D116" s="86" t="s">
        <v>2362</v>
      </c>
      <c r="E116" s="85" t="s">
        <v>2206</v>
      </c>
      <c r="F116" s="87">
        <v>41925</v>
      </c>
    </row>
    <row r="117" spans="1:8" x14ac:dyDescent="0.2">
      <c r="A117" s="84">
        <v>10914</v>
      </c>
      <c r="B117" s="85" t="s">
        <v>2185</v>
      </c>
      <c r="C117" s="86" t="s">
        <v>251</v>
      </c>
      <c r="D117" s="86" t="s">
        <v>2362</v>
      </c>
      <c r="E117" s="85" t="s">
        <v>2207</v>
      </c>
      <c r="F117" s="87">
        <v>41926</v>
      </c>
    </row>
    <row r="118" spans="1:8" x14ac:dyDescent="0.2">
      <c r="A118" s="84">
        <v>11014</v>
      </c>
      <c r="B118" s="85" t="s">
        <v>2186</v>
      </c>
      <c r="C118" s="86" t="s">
        <v>251</v>
      </c>
      <c r="D118" s="86" t="s">
        <v>2362</v>
      </c>
      <c r="E118" s="86" t="s">
        <v>2208</v>
      </c>
      <c r="F118" s="87">
        <v>41926</v>
      </c>
    </row>
    <row r="119" spans="1:8" x14ac:dyDescent="0.2">
      <c r="A119" s="89">
        <v>11114</v>
      </c>
      <c r="B119" s="64" t="s">
        <v>2187</v>
      </c>
      <c r="C119" s="64" t="s">
        <v>2097</v>
      </c>
      <c r="D119" s="88" t="s">
        <v>862</v>
      </c>
      <c r="E119" s="64" t="s">
        <v>552</v>
      </c>
      <c r="F119" s="62">
        <v>41926</v>
      </c>
    </row>
    <row r="120" spans="1:8" x14ac:dyDescent="0.2">
      <c r="A120" s="84">
        <v>11214</v>
      </c>
      <c r="B120" s="86" t="s">
        <v>2188</v>
      </c>
      <c r="C120" s="86" t="s">
        <v>251</v>
      </c>
      <c r="D120" s="86" t="s">
        <v>2362</v>
      </c>
      <c r="E120" s="86" t="s">
        <v>2209</v>
      </c>
      <c r="F120" s="87">
        <v>41926</v>
      </c>
    </row>
    <row r="121" spans="1:8" x14ac:dyDescent="0.2">
      <c r="A121" s="89">
        <v>11314</v>
      </c>
      <c r="B121" s="64" t="s">
        <v>2189</v>
      </c>
      <c r="C121" s="88" t="s">
        <v>1140</v>
      </c>
      <c r="D121" s="88" t="s">
        <v>862</v>
      </c>
      <c r="E121" s="64" t="s">
        <v>487</v>
      </c>
      <c r="F121" s="62">
        <v>41928</v>
      </c>
    </row>
    <row r="122" spans="1:8" x14ac:dyDescent="0.2">
      <c r="A122" s="89">
        <v>11414</v>
      </c>
      <c r="B122" s="64" t="s">
        <v>2190</v>
      </c>
      <c r="C122" s="64" t="s">
        <v>2097</v>
      </c>
      <c r="D122" s="88" t="s">
        <v>862</v>
      </c>
      <c r="E122" s="64" t="s">
        <v>720</v>
      </c>
      <c r="F122" s="62">
        <v>41928</v>
      </c>
    </row>
    <row r="123" spans="1:8" x14ac:dyDescent="0.2">
      <c r="A123" s="89">
        <v>11514</v>
      </c>
      <c r="B123" s="64" t="s">
        <v>2191</v>
      </c>
      <c r="C123" s="64" t="s">
        <v>995</v>
      </c>
      <c r="D123" s="66" t="s">
        <v>1199</v>
      </c>
      <c r="E123" s="64" t="s">
        <v>684</v>
      </c>
      <c r="F123" s="62">
        <v>41928</v>
      </c>
    </row>
    <row r="124" spans="1:8" x14ac:dyDescent="0.2">
      <c r="A124" s="89">
        <v>11614</v>
      </c>
      <c r="B124" s="64" t="s">
        <v>2192</v>
      </c>
      <c r="C124" s="88" t="s">
        <v>1140</v>
      </c>
      <c r="D124" s="88" t="s">
        <v>862</v>
      </c>
      <c r="E124" s="64" t="s">
        <v>1190</v>
      </c>
      <c r="F124" s="62">
        <v>41933</v>
      </c>
    </row>
    <row r="125" spans="1:8" x14ac:dyDescent="0.2">
      <c r="A125" s="89">
        <v>11714</v>
      </c>
      <c r="B125" s="64" t="s">
        <v>2193</v>
      </c>
      <c r="C125" s="88" t="s">
        <v>1140</v>
      </c>
      <c r="D125" s="88" t="s">
        <v>862</v>
      </c>
      <c r="E125" s="66" t="s">
        <v>800</v>
      </c>
      <c r="F125" s="62">
        <v>41933</v>
      </c>
      <c r="G125" s="66"/>
      <c r="H125" s="66"/>
    </row>
    <row r="126" spans="1:8" x14ac:dyDescent="0.2">
      <c r="A126" s="89">
        <v>11814</v>
      </c>
      <c r="B126" s="66" t="s">
        <v>2194</v>
      </c>
      <c r="C126" s="66" t="s">
        <v>2203</v>
      </c>
      <c r="D126" s="88" t="s">
        <v>862</v>
      </c>
      <c r="E126" s="66" t="s">
        <v>814</v>
      </c>
      <c r="F126" s="67">
        <v>41950</v>
      </c>
      <c r="G126" s="66"/>
      <c r="H126" s="66"/>
    </row>
    <row r="127" spans="1:8" x14ac:dyDescent="0.2">
      <c r="A127" s="89">
        <v>11914</v>
      </c>
      <c r="B127" s="66" t="s">
        <v>2195</v>
      </c>
      <c r="C127" s="66" t="s">
        <v>2203</v>
      </c>
      <c r="D127" s="88" t="s">
        <v>862</v>
      </c>
      <c r="E127" s="66" t="s">
        <v>487</v>
      </c>
      <c r="F127" s="67">
        <v>41953</v>
      </c>
      <c r="G127" s="66"/>
      <c r="H127" s="66"/>
    </row>
    <row r="128" spans="1:8" x14ac:dyDescent="0.2">
      <c r="A128" s="89">
        <v>12014</v>
      </c>
      <c r="B128" s="66" t="s">
        <v>2196</v>
      </c>
      <c r="C128" s="66" t="s">
        <v>1664</v>
      </c>
      <c r="D128" s="66" t="s">
        <v>1199</v>
      </c>
      <c r="E128" s="66" t="s">
        <v>829</v>
      </c>
      <c r="F128" s="67">
        <v>41953</v>
      </c>
      <c r="G128" s="66"/>
      <c r="H128" s="66"/>
    </row>
    <row r="129" spans="1:8" x14ac:dyDescent="0.2">
      <c r="A129" s="89">
        <v>12114</v>
      </c>
      <c r="B129" s="66" t="s">
        <v>2249</v>
      </c>
      <c r="C129" s="66" t="s">
        <v>2278</v>
      </c>
      <c r="D129" s="66" t="s">
        <v>1199</v>
      </c>
      <c r="E129" s="66" t="s">
        <v>2432</v>
      </c>
      <c r="F129" s="67">
        <v>41954</v>
      </c>
      <c r="G129" s="66"/>
      <c r="H129" s="66"/>
    </row>
    <row r="130" spans="1:8" x14ac:dyDescent="0.2">
      <c r="A130" s="89">
        <v>12214</v>
      </c>
      <c r="B130" s="66" t="s">
        <v>2252</v>
      </c>
      <c r="C130" s="66" t="s">
        <v>2203</v>
      </c>
      <c r="D130" s="66" t="s">
        <v>862</v>
      </c>
      <c r="E130" s="66" t="s">
        <v>1214</v>
      </c>
      <c r="F130" s="67">
        <v>41954</v>
      </c>
      <c r="G130" s="66"/>
      <c r="H130" s="66"/>
    </row>
    <row r="131" spans="1:8" x14ac:dyDescent="0.2">
      <c r="A131" s="89">
        <v>12314</v>
      </c>
      <c r="B131" s="66" t="s">
        <v>2251</v>
      </c>
      <c r="C131" s="66" t="s">
        <v>2203</v>
      </c>
      <c r="D131" s="66" t="s">
        <v>862</v>
      </c>
      <c r="E131" s="66" t="s">
        <v>720</v>
      </c>
      <c r="F131" s="67">
        <v>41955</v>
      </c>
      <c r="G131" s="66"/>
      <c r="H131" s="66"/>
    </row>
    <row r="132" spans="1:8" x14ac:dyDescent="0.2">
      <c r="A132" s="89">
        <v>12414</v>
      </c>
      <c r="B132" s="66" t="s">
        <v>2250</v>
      </c>
      <c r="C132" s="66" t="s">
        <v>195</v>
      </c>
      <c r="D132" s="66" t="s">
        <v>862</v>
      </c>
      <c r="E132" s="66" t="s">
        <v>684</v>
      </c>
      <c r="F132" s="67">
        <v>41955</v>
      </c>
      <c r="G132" s="66"/>
      <c r="H132" s="66"/>
    </row>
    <row r="133" spans="1:8" x14ac:dyDescent="0.2">
      <c r="A133" s="89">
        <v>12514</v>
      </c>
      <c r="B133" s="66" t="s">
        <v>2253</v>
      </c>
      <c r="C133" s="66" t="s">
        <v>2203</v>
      </c>
      <c r="D133" s="66" t="s">
        <v>862</v>
      </c>
      <c r="E133" s="66" t="s">
        <v>1190</v>
      </c>
      <c r="F133" s="67">
        <v>41960</v>
      </c>
      <c r="G133" s="66"/>
      <c r="H133" s="66"/>
    </row>
    <row r="134" spans="1:8" x14ac:dyDescent="0.2">
      <c r="A134" s="89">
        <v>12614</v>
      </c>
      <c r="B134" s="66" t="s">
        <v>2254</v>
      </c>
      <c r="C134" s="66" t="s">
        <v>2203</v>
      </c>
      <c r="D134" s="66" t="s">
        <v>862</v>
      </c>
      <c r="E134" s="66" t="s">
        <v>684</v>
      </c>
      <c r="F134" s="67">
        <v>41960</v>
      </c>
      <c r="G134" s="66"/>
      <c r="H134" s="66"/>
    </row>
    <row r="135" spans="1:8" x14ac:dyDescent="0.2">
      <c r="A135" s="89">
        <v>12714</v>
      </c>
      <c r="B135" s="66" t="s">
        <v>2255</v>
      </c>
      <c r="C135" s="66" t="s">
        <v>1140</v>
      </c>
      <c r="D135" s="66" t="s">
        <v>862</v>
      </c>
      <c r="E135" s="66" t="s">
        <v>1214</v>
      </c>
      <c r="F135" s="67">
        <v>41962</v>
      </c>
      <c r="G135" s="66"/>
      <c r="H135" s="66"/>
    </row>
    <row r="136" spans="1:8" x14ac:dyDescent="0.2">
      <c r="A136" s="89">
        <v>12814</v>
      </c>
      <c r="B136" s="66" t="s">
        <v>2256</v>
      </c>
      <c r="C136" s="66" t="s">
        <v>2097</v>
      </c>
      <c r="D136" s="66" t="s">
        <v>862</v>
      </c>
      <c r="E136" s="66" t="s">
        <v>1717</v>
      </c>
      <c r="F136" s="67">
        <v>41964</v>
      </c>
      <c r="G136" s="66"/>
      <c r="H136" s="66"/>
    </row>
    <row r="137" spans="1:8" x14ac:dyDescent="0.2">
      <c r="A137" s="89">
        <v>12914</v>
      </c>
      <c r="B137" s="66" t="s">
        <v>2257</v>
      </c>
      <c r="C137" s="66" t="s">
        <v>2279</v>
      </c>
      <c r="D137" s="66" t="s">
        <v>1199</v>
      </c>
      <c r="E137" s="66" t="s">
        <v>2281</v>
      </c>
      <c r="F137" s="67">
        <v>41964</v>
      </c>
      <c r="G137" s="66"/>
      <c r="H137" s="66"/>
    </row>
    <row r="138" spans="1:8" x14ac:dyDescent="0.2">
      <c r="A138" s="89">
        <v>13014</v>
      </c>
      <c r="B138" s="66" t="s">
        <v>2258</v>
      </c>
      <c r="C138" s="66" t="s">
        <v>1430</v>
      </c>
      <c r="D138" s="66" t="s">
        <v>862</v>
      </c>
      <c r="E138" s="66" t="s">
        <v>889</v>
      </c>
      <c r="F138" s="67">
        <v>41967</v>
      </c>
      <c r="G138" s="66"/>
      <c r="H138" s="66"/>
    </row>
    <row r="139" spans="1:8" x14ac:dyDescent="0.2">
      <c r="A139" s="89">
        <v>13114</v>
      </c>
      <c r="B139" s="66" t="s">
        <v>2259</v>
      </c>
      <c r="C139" s="66" t="s">
        <v>1139</v>
      </c>
      <c r="D139" s="66" t="s">
        <v>1199</v>
      </c>
      <c r="E139" s="66" t="s">
        <v>720</v>
      </c>
      <c r="F139" s="67">
        <v>41969</v>
      </c>
      <c r="G139" s="66"/>
      <c r="H139" s="66"/>
    </row>
    <row r="140" spans="1:8" x14ac:dyDescent="0.2">
      <c r="A140" s="89">
        <v>13214</v>
      </c>
      <c r="B140" s="66" t="s">
        <v>2260</v>
      </c>
      <c r="C140" s="66" t="s">
        <v>1461</v>
      </c>
      <c r="D140" s="66" t="s">
        <v>862</v>
      </c>
      <c r="E140" s="66" t="s">
        <v>487</v>
      </c>
      <c r="F140" s="67">
        <v>41970</v>
      </c>
      <c r="G140" s="66"/>
      <c r="H140" s="66"/>
    </row>
    <row r="141" spans="1:8" x14ac:dyDescent="0.2">
      <c r="A141" s="89">
        <v>13314</v>
      </c>
      <c r="B141" s="66" t="s">
        <v>2261</v>
      </c>
      <c r="C141" s="66" t="s">
        <v>854</v>
      </c>
      <c r="D141" s="66" t="s">
        <v>862</v>
      </c>
      <c r="E141" s="66" t="s">
        <v>814</v>
      </c>
      <c r="F141" s="67">
        <v>41975</v>
      </c>
      <c r="G141" s="66"/>
      <c r="H141" s="66"/>
    </row>
    <row r="142" spans="1:8" x14ac:dyDescent="0.2">
      <c r="A142" s="89">
        <v>13414</v>
      </c>
      <c r="B142" s="66" t="s">
        <v>2262</v>
      </c>
      <c r="C142" s="66" t="s">
        <v>847</v>
      </c>
      <c r="D142" s="66" t="s">
        <v>862</v>
      </c>
      <c r="E142" s="66" t="s">
        <v>829</v>
      </c>
      <c r="F142" s="67">
        <v>41976</v>
      </c>
      <c r="G142" s="66"/>
      <c r="H142" s="66"/>
    </row>
    <row r="143" spans="1:8" x14ac:dyDescent="0.2">
      <c r="A143" s="89">
        <v>13514</v>
      </c>
      <c r="B143" s="67" t="s">
        <v>2263</v>
      </c>
      <c r="C143" s="105" t="s">
        <v>2280</v>
      </c>
      <c r="D143" s="66" t="s">
        <v>2783</v>
      </c>
      <c r="E143" s="66" t="s">
        <v>569</v>
      </c>
      <c r="F143" s="67">
        <v>41976</v>
      </c>
      <c r="G143" s="66"/>
      <c r="H143" s="66"/>
    </row>
    <row r="144" spans="1:8" x14ac:dyDescent="0.2">
      <c r="A144" s="89">
        <v>13614</v>
      </c>
      <c r="B144" s="66" t="s">
        <v>2264</v>
      </c>
      <c r="C144" s="66" t="s">
        <v>1139</v>
      </c>
      <c r="D144" s="66" t="s">
        <v>1199</v>
      </c>
      <c r="E144" s="66" t="s">
        <v>720</v>
      </c>
      <c r="F144" s="67">
        <v>41977</v>
      </c>
      <c r="G144" s="66"/>
      <c r="H144" s="66"/>
    </row>
    <row r="145" spans="1:8" x14ac:dyDescent="0.2">
      <c r="A145" s="89">
        <v>13714</v>
      </c>
      <c r="B145" s="66" t="s">
        <v>2265</v>
      </c>
      <c r="C145" s="66" t="s">
        <v>1139</v>
      </c>
      <c r="D145" s="66" t="s">
        <v>1199</v>
      </c>
      <c r="E145" s="66" t="s">
        <v>720</v>
      </c>
      <c r="F145" s="67">
        <v>41977</v>
      </c>
      <c r="G145" s="66"/>
      <c r="H145" s="66"/>
    </row>
    <row r="146" spans="1:8" x14ac:dyDescent="0.2">
      <c r="A146" s="89">
        <v>13814</v>
      </c>
      <c r="B146" s="66" t="s">
        <v>2266</v>
      </c>
      <c r="C146" s="66" t="s">
        <v>843</v>
      </c>
      <c r="D146" s="66" t="s">
        <v>1199</v>
      </c>
      <c r="E146" s="66" t="s">
        <v>1184</v>
      </c>
      <c r="F146" s="67">
        <v>41977</v>
      </c>
      <c r="G146" s="66"/>
      <c r="H146" s="66"/>
    </row>
    <row r="147" spans="1:8" x14ac:dyDescent="0.2">
      <c r="A147" s="89">
        <v>13914</v>
      </c>
      <c r="B147" s="66" t="s">
        <v>2267</v>
      </c>
      <c r="C147" s="66" t="s">
        <v>1461</v>
      </c>
      <c r="D147" s="66" t="s">
        <v>862</v>
      </c>
      <c r="E147" s="66" t="s">
        <v>814</v>
      </c>
      <c r="F147" s="67">
        <v>41981</v>
      </c>
      <c r="G147" s="66"/>
      <c r="H147" s="66"/>
    </row>
    <row r="148" spans="1:8" x14ac:dyDescent="0.2">
      <c r="A148" s="89">
        <v>14014</v>
      </c>
      <c r="B148" s="64" t="s">
        <v>2268</v>
      </c>
      <c r="C148" s="66" t="s">
        <v>1461</v>
      </c>
      <c r="D148" s="66" t="s">
        <v>862</v>
      </c>
      <c r="E148" s="64" t="s">
        <v>816</v>
      </c>
      <c r="F148" s="67">
        <v>41981</v>
      </c>
    </row>
    <row r="149" spans="1:8" x14ac:dyDescent="0.2">
      <c r="A149" s="89">
        <v>14114</v>
      </c>
      <c r="B149" s="64" t="s">
        <v>2269</v>
      </c>
      <c r="C149" s="64" t="s">
        <v>1670</v>
      </c>
      <c r="D149" s="66" t="s">
        <v>862</v>
      </c>
      <c r="E149" s="64" t="s">
        <v>684</v>
      </c>
      <c r="F149" s="67">
        <v>41981</v>
      </c>
    </row>
    <row r="150" spans="1:8" x14ac:dyDescent="0.2">
      <c r="A150" s="89">
        <v>14214</v>
      </c>
      <c r="B150" s="64" t="s">
        <v>2270</v>
      </c>
      <c r="C150" s="64" t="s">
        <v>843</v>
      </c>
      <c r="D150" s="66" t="s">
        <v>862</v>
      </c>
      <c r="E150" s="64" t="s">
        <v>697</v>
      </c>
      <c r="F150" s="62">
        <v>41983</v>
      </c>
    </row>
    <row r="151" spans="1:8" x14ac:dyDescent="0.2">
      <c r="A151" s="89">
        <v>14314</v>
      </c>
      <c r="B151" s="64" t="s">
        <v>2271</v>
      </c>
      <c r="C151" s="64" t="s">
        <v>2201</v>
      </c>
      <c r="D151" s="64" t="s">
        <v>863</v>
      </c>
      <c r="E151" s="64" t="s">
        <v>795</v>
      </c>
      <c r="F151" s="62">
        <v>41983</v>
      </c>
    </row>
    <row r="152" spans="1:8" x14ac:dyDescent="0.2">
      <c r="A152" s="89">
        <v>14414</v>
      </c>
      <c r="B152" s="64" t="s">
        <v>2272</v>
      </c>
      <c r="C152" s="64" t="s">
        <v>2201</v>
      </c>
      <c r="D152" s="64" t="s">
        <v>863</v>
      </c>
      <c r="E152" s="64" t="s">
        <v>795</v>
      </c>
      <c r="F152" s="62">
        <v>41983</v>
      </c>
    </row>
    <row r="153" spans="1:8" x14ac:dyDescent="0.2">
      <c r="A153" s="89">
        <v>14514</v>
      </c>
      <c r="B153" s="1" t="s">
        <v>2277</v>
      </c>
      <c r="C153" s="66" t="s">
        <v>2278</v>
      </c>
      <c r="D153" s="66" t="s">
        <v>1199</v>
      </c>
      <c r="E153" s="64" t="s">
        <v>2432</v>
      </c>
      <c r="F153" s="62">
        <v>41984</v>
      </c>
    </row>
    <row r="154" spans="1:8" x14ac:dyDescent="0.2">
      <c r="A154" s="89">
        <v>14614</v>
      </c>
      <c r="B154" s="64" t="s">
        <v>2273</v>
      </c>
      <c r="C154" s="1" t="s">
        <v>854</v>
      </c>
      <c r="D154" s="66" t="s">
        <v>862</v>
      </c>
      <c r="E154" s="64" t="s">
        <v>1190</v>
      </c>
      <c r="F154" s="62">
        <v>41984</v>
      </c>
    </row>
    <row r="155" spans="1:8" x14ac:dyDescent="0.2">
      <c r="A155" s="89">
        <v>14714</v>
      </c>
      <c r="B155" s="64" t="s">
        <v>2274</v>
      </c>
      <c r="C155" s="1" t="s">
        <v>843</v>
      </c>
      <c r="D155" s="66" t="s">
        <v>862</v>
      </c>
      <c r="E155" s="64" t="s">
        <v>1195</v>
      </c>
      <c r="F155" s="62">
        <v>41985</v>
      </c>
    </row>
    <row r="156" spans="1:8" x14ac:dyDescent="0.2">
      <c r="A156" s="89">
        <v>14814</v>
      </c>
      <c r="B156" s="64" t="s">
        <v>2275</v>
      </c>
      <c r="C156" s="1" t="s">
        <v>731</v>
      </c>
      <c r="D156" s="66" t="s">
        <v>1199</v>
      </c>
      <c r="E156" s="64" t="s">
        <v>1214</v>
      </c>
      <c r="F156" s="62">
        <v>41990</v>
      </c>
    </row>
    <row r="157" spans="1:8" x14ac:dyDescent="0.2">
      <c r="A157" s="89">
        <v>14914</v>
      </c>
      <c r="B157" s="64" t="s">
        <v>2276</v>
      </c>
      <c r="C157" s="64" t="s">
        <v>1667</v>
      </c>
      <c r="D157" s="66" t="s">
        <v>862</v>
      </c>
      <c r="E157" s="64" t="s">
        <v>1190</v>
      </c>
      <c r="F157" s="62">
        <v>41999</v>
      </c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  <row r="65536" spans="6:6" x14ac:dyDescent="0.2">
      <c r="F65536" s="91"/>
    </row>
  </sheetData>
  <mergeCells count="9">
    <mergeCell ref="B1:E1"/>
    <mergeCell ref="B2:E2"/>
    <mergeCell ref="B3:E3"/>
    <mergeCell ref="B4:E4"/>
    <mergeCell ref="A6:A7"/>
    <mergeCell ref="D6:F6"/>
    <mergeCell ref="B7:C7"/>
    <mergeCell ref="E7:F7"/>
    <mergeCell ref="B17:F1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I17" sqref="I17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25" t="s">
        <v>1204</v>
      </c>
      <c r="I11" s="125">
        <f>COUNTIF($D$9:$D$5003,"PTE")</f>
        <v>45</v>
      </c>
    </row>
    <row r="12" spans="1:9" ht="13.5" thickBot="1" x14ac:dyDescent="0.25">
      <c r="A12" s="2">
        <v>413</v>
      </c>
      <c r="B12" s="64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25" t="s">
        <v>1203</v>
      </c>
      <c r="I12" s="125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25" t="s">
        <v>1202</v>
      </c>
      <c r="I13" s="125">
        <f>COUNTIF($D$9:$D$5003,"PF")</f>
        <v>23</v>
      </c>
    </row>
    <row r="14" spans="1:9" ht="13.5" thickBot="1" x14ac:dyDescent="0.25">
      <c r="A14" s="68">
        <v>613</v>
      </c>
      <c r="B14" s="71" t="s">
        <v>273</v>
      </c>
      <c r="C14" s="69" t="s">
        <v>724</v>
      </c>
      <c r="D14" s="71" t="s">
        <v>2362</v>
      </c>
      <c r="E14" s="71" t="s">
        <v>274</v>
      </c>
      <c r="F14" s="73">
        <v>41292</v>
      </c>
      <c r="H14" s="125" t="s">
        <v>1201</v>
      </c>
      <c r="I14" s="125">
        <f>COUNTIF($D$9:$D$5003,"PF/PTE")</f>
        <v>28</v>
      </c>
    </row>
    <row r="15" spans="1:9" ht="13.5" thickBot="1" x14ac:dyDescent="0.25">
      <c r="A15" s="68">
        <v>713</v>
      </c>
      <c r="B15" s="71" t="s">
        <v>275</v>
      </c>
      <c r="C15" s="71" t="s">
        <v>251</v>
      </c>
      <c r="D15" s="71" t="s">
        <v>2362</v>
      </c>
      <c r="E15" s="71" t="s">
        <v>276</v>
      </c>
      <c r="F15" s="73">
        <v>41292</v>
      </c>
      <c r="H15" s="125" t="s">
        <v>1200</v>
      </c>
      <c r="I15" s="125">
        <f>COUNTIF($D$9:$D$5003,"Pré-Mistura")</f>
        <v>0</v>
      </c>
    </row>
    <row r="16" spans="1:9" ht="13.5" thickBot="1" x14ac:dyDescent="0.25">
      <c r="A16" s="2">
        <v>813</v>
      </c>
      <c r="B16" s="64" t="s">
        <v>277</v>
      </c>
      <c r="C16" s="64" t="s">
        <v>278</v>
      </c>
      <c r="D16" s="64" t="s">
        <v>862</v>
      </c>
      <c r="E16" s="64" t="s">
        <v>1721</v>
      </c>
      <c r="F16" s="3">
        <v>41292</v>
      </c>
      <c r="H16" s="125" t="s">
        <v>254</v>
      </c>
      <c r="I16" s="125">
        <f>COUNTIF($D$9:$D$5003,"Biológicos")</f>
        <v>5</v>
      </c>
    </row>
    <row r="17" spans="1:9" ht="13.5" thickBot="1" x14ac:dyDescent="0.25">
      <c r="A17" s="2">
        <v>913</v>
      </c>
      <c r="B17" s="64" t="s">
        <v>279</v>
      </c>
      <c r="C17" s="64" t="s">
        <v>848</v>
      </c>
      <c r="D17" s="64" t="s">
        <v>862</v>
      </c>
      <c r="E17" s="64" t="s">
        <v>240</v>
      </c>
      <c r="F17" s="3">
        <v>41292</v>
      </c>
      <c r="H17" s="124" t="s">
        <v>2783</v>
      </c>
      <c r="I17" s="124">
        <f>COUNTIF($D$9:$D$5003,"Extrato")</f>
        <v>1</v>
      </c>
    </row>
    <row r="18" spans="1:9" ht="13.5" thickBot="1" x14ac:dyDescent="0.25">
      <c r="A18" s="2">
        <v>1013</v>
      </c>
      <c r="B18" s="64" t="s">
        <v>280</v>
      </c>
      <c r="C18" s="64" t="s">
        <v>281</v>
      </c>
      <c r="D18" s="64" t="s">
        <v>863</v>
      </c>
      <c r="E18" s="64" t="s">
        <v>878</v>
      </c>
      <c r="F18" s="3">
        <v>41302</v>
      </c>
      <c r="H18" s="125" t="s">
        <v>2362</v>
      </c>
      <c r="I18" s="125">
        <f>COUNTIF($D$9:$D$5003,"Biológicos/Org")</f>
        <v>5</v>
      </c>
    </row>
    <row r="19" spans="1:9" ht="13.5" thickBot="1" x14ac:dyDescent="0.25">
      <c r="A19" s="68">
        <v>1113</v>
      </c>
      <c r="B19" s="71" t="s">
        <v>282</v>
      </c>
      <c r="C19" s="71" t="s">
        <v>251</v>
      </c>
      <c r="D19" s="71" t="s">
        <v>2362</v>
      </c>
      <c r="E19" s="71" t="s">
        <v>283</v>
      </c>
      <c r="F19" s="73">
        <v>41303</v>
      </c>
    </row>
    <row r="20" spans="1:9" ht="13.5" thickBot="1" x14ac:dyDescent="0.25">
      <c r="A20" s="89">
        <v>1213</v>
      </c>
      <c r="B20" s="64" t="s">
        <v>284</v>
      </c>
      <c r="C20" s="64" t="s">
        <v>1139</v>
      </c>
      <c r="D20" s="64" t="s">
        <v>862</v>
      </c>
      <c r="E20" s="64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9">
        <v>1313</v>
      </c>
      <c r="B21" s="64" t="s">
        <v>285</v>
      </c>
      <c r="C21" s="64" t="s">
        <v>1667</v>
      </c>
      <c r="D21" s="64" t="s">
        <v>1199</v>
      </c>
      <c r="E21" s="64" t="s">
        <v>1721</v>
      </c>
      <c r="F21" s="3">
        <v>41319</v>
      </c>
    </row>
    <row r="22" spans="1:9" x14ac:dyDescent="0.2">
      <c r="A22" s="89">
        <v>1413</v>
      </c>
      <c r="B22" s="64" t="s">
        <v>286</v>
      </c>
      <c r="C22" s="64" t="s">
        <v>270</v>
      </c>
      <c r="D22" s="64" t="s">
        <v>862</v>
      </c>
      <c r="E22" s="64" t="s">
        <v>829</v>
      </c>
      <c r="F22" s="3">
        <v>41320</v>
      </c>
    </row>
    <row r="23" spans="1:9" x14ac:dyDescent="0.2">
      <c r="A23" s="89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9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9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9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9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9">
        <v>2013</v>
      </c>
      <c r="B28" s="1" t="s">
        <v>292</v>
      </c>
      <c r="C28" s="64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9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9">
        <v>2213</v>
      </c>
      <c r="B30" s="64" t="s">
        <v>294</v>
      </c>
      <c r="C30" s="64" t="s">
        <v>298</v>
      </c>
      <c r="D30" s="64" t="s">
        <v>863</v>
      </c>
      <c r="E30" s="1" t="s">
        <v>1722</v>
      </c>
      <c r="F30" s="3">
        <v>41355</v>
      </c>
    </row>
    <row r="31" spans="1:9" x14ac:dyDescent="0.2">
      <c r="A31" s="89">
        <v>2313</v>
      </c>
      <c r="B31" s="64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9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9">
        <v>2513</v>
      </c>
      <c r="B33" s="64" t="s">
        <v>1772</v>
      </c>
      <c r="C33" s="64" t="s">
        <v>1770</v>
      </c>
      <c r="D33" s="64" t="s">
        <v>862</v>
      </c>
      <c r="E33" s="1" t="s">
        <v>720</v>
      </c>
      <c r="F33" s="62">
        <v>41366</v>
      </c>
    </row>
    <row r="34" spans="1:6" x14ac:dyDescent="0.2">
      <c r="A34" s="89">
        <v>2613</v>
      </c>
      <c r="B34" s="64" t="s">
        <v>1773</v>
      </c>
      <c r="C34" s="64" t="s">
        <v>1786</v>
      </c>
      <c r="D34" s="64" t="s">
        <v>1027</v>
      </c>
      <c r="E34" s="21" t="s">
        <v>797</v>
      </c>
      <c r="F34" s="62">
        <v>41381</v>
      </c>
    </row>
    <row r="35" spans="1:6" x14ac:dyDescent="0.2">
      <c r="A35" s="89">
        <v>2713</v>
      </c>
      <c r="B35" s="64" t="s">
        <v>1774</v>
      </c>
      <c r="C35" s="64" t="s">
        <v>1787</v>
      </c>
      <c r="D35" s="64" t="s">
        <v>862</v>
      </c>
      <c r="E35" s="1" t="s">
        <v>675</v>
      </c>
      <c r="F35" s="62">
        <v>41381</v>
      </c>
    </row>
    <row r="36" spans="1:6" x14ac:dyDescent="0.2">
      <c r="A36" s="89">
        <v>2813</v>
      </c>
      <c r="B36" s="64" t="s">
        <v>1775</v>
      </c>
      <c r="C36" s="64" t="s">
        <v>1147</v>
      </c>
      <c r="D36" s="64" t="s">
        <v>862</v>
      </c>
      <c r="E36" s="1" t="s">
        <v>829</v>
      </c>
      <c r="F36" s="62">
        <v>41382</v>
      </c>
    </row>
    <row r="37" spans="1:6" x14ac:dyDescent="0.2">
      <c r="A37" s="89">
        <v>2913</v>
      </c>
      <c r="B37" s="64" t="s">
        <v>1776</v>
      </c>
      <c r="C37" s="64" t="s">
        <v>1139</v>
      </c>
      <c r="D37" s="64" t="s">
        <v>1199</v>
      </c>
      <c r="E37" s="1" t="s">
        <v>829</v>
      </c>
      <c r="F37" s="62">
        <v>41383</v>
      </c>
    </row>
    <row r="38" spans="1:6" x14ac:dyDescent="0.2">
      <c r="A38" s="89">
        <v>3013</v>
      </c>
      <c r="B38" s="64" t="s">
        <v>1788</v>
      </c>
      <c r="C38" s="64" t="s">
        <v>732</v>
      </c>
      <c r="D38" s="64" t="s">
        <v>863</v>
      </c>
      <c r="E38" s="1" t="s">
        <v>1722</v>
      </c>
      <c r="F38" s="62">
        <v>41383</v>
      </c>
    </row>
    <row r="39" spans="1:6" x14ac:dyDescent="0.2">
      <c r="A39" s="89">
        <v>3113</v>
      </c>
      <c r="B39" s="64" t="s">
        <v>1777</v>
      </c>
      <c r="C39" s="1" t="s">
        <v>1789</v>
      </c>
      <c r="D39" s="64" t="s">
        <v>863</v>
      </c>
      <c r="E39" s="1" t="s">
        <v>797</v>
      </c>
      <c r="F39" s="62">
        <v>41383</v>
      </c>
    </row>
    <row r="40" spans="1:6" x14ac:dyDescent="0.2">
      <c r="A40" s="89">
        <v>3213</v>
      </c>
      <c r="B40" s="1" t="s">
        <v>303</v>
      </c>
      <c r="C40" s="64" t="s">
        <v>848</v>
      </c>
      <c r="D40" s="64" t="s">
        <v>1199</v>
      </c>
      <c r="E40" s="64" t="s">
        <v>1795</v>
      </c>
      <c r="F40" s="62">
        <v>41386</v>
      </c>
    </row>
    <row r="41" spans="1:6" x14ac:dyDescent="0.2">
      <c r="A41" s="89">
        <v>3313</v>
      </c>
      <c r="B41" s="64" t="s">
        <v>2437</v>
      </c>
      <c r="C41" s="1" t="s">
        <v>1790</v>
      </c>
      <c r="D41" s="64" t="s">
        <v>862</v>
      </c>
      <c r="E41" s="1" t="s">
        <v>2432</v>
      </c>
      <c r="F41" s="62">
        <v>41386</v>
      </c>
    </row>
    <row r="42" spans="1:6" x14ac:dyDescent="0.2">
      <c r="A42" s="89">
        <v>3413</v>
      </c>
      <c r="B42" s="1" t="s">
        <v>302</v>
      </c>
      <c r="C42" s="64" t="s">
        <v>1786</v>
      </c>
      <c r="D42" s="64" t="s">
        <v>863</v>
      </c>
      <c r="E42" s="1" t="s">
        <v>797</v>
      </c>
      <c r="F42" s="62">
        <v>41386</v>
      </c>
    </row>
    <row r="43" spans="1:6" x14ac:dyDescent="0.2">
      <c r="A43" s="89">
        <v>3513</v>
      </c>
      <c r="B43" s="1" t="s">
        <v>304</v>
      </c>
      <c r="C43" s="64" t="s">
        <v>840</v>
      </c>
      <c r="D43" s="64" t="s">
        <v>863</v>
      </c>
      <c r="E43" s="1" t="s">
        <v>797</v>
      </c>
      <c r="F43" s="62">
        <v>41387</v>
      </c>
    </row>
    <row r="44" spans="1:6" x14ac:dyDescent="0.2">
      <c r="A44" s="89">
        <v>3613</v>
      </c>
      <c r="B44" s="1" t="s">
        <v>305</v>
      </c>
      <c r="C44" s="64" t="s">
        <v>1791</v>
      </c>
      <c r="D44" s="64" t="s">
        <v>1199</v>
      </c>
      <c r="E44" s="1" t="s">
        <v>1729</v>
      </c>
      <c r="F44" s="62">
        <v>41390</v>
      </c>
    </row>
    <row r="45" spans="1:6" x14ac:dyDescent="0.2">
      <c r="A45" s="89">
        <v>3713</v>
      </c>
      <c r="B45" s="64" t="s">
        <v>1778</v>
      </c>
      <c r="C45" s="64" t="s">
        <v>839</v>
      </c>
      <c r="D45" s="64" t="s">
        <v>862</v>
      </c>
      <c r="E45" s="64" t="s">
        <v>554</v>
      </c>
      <c r="F45" s="62">
        <v>41390</v>
      </c>
    </row>
    <row r="46" spans="1:6" x14ac:dyDescent="0.2">
      <c r="A46" s="89">
        <v>3813</v>
      </c>
      <c r="B46" s="64" t="s">
        <v>1779</v>
      </c>
      <c r="C46" s="64" t="s">
        <v>1792</v>
      </c>
      <c r="D46" s="64" t="s">
        <v>1199</v>
      </c>
      <c r="E46" s="64" t="s">
        <v>710</v>
      </c>
      <c r="F46" s="62">
        <v>41393</v>
      </c>
    </row>
    <row r="47" spans="1:6" x14ac:dyDescent="0.2">
      <c r="A47" s="89">
        <v>3913</v>
      </c>
      <c r="B47" s="64" t="s">
        <v>1780</v>
      </c>
      <c r="C47" s="64" t="s">
        <v>1139</v>
      </c>
      <c r="D47" s="64" t="s">
        <v>862</v>
      </c>
      <c r="E47" s="64" t="s">
        <v>1214</v>
      </c>
      <c r="F47" s="62">
        <v>41408</v>
      </c>
    </row>
    <row r="48" spans="1:6" x14ac:dyDescent="0.2">
      <c r="A48" s="89">
        <v>4013</v>
      </c>
      <c r="B48" s="64" t="s">
        <v>1781</v>
      </c>
      <c r="C48" s="64" t="s">
        <v>847</v>
      </c>
      <c r="D48" s="64" t="s">
        <v>862</v>
      </c>
      <c r="E48" s="64" t="s">
        <v>684</v>
      </c>
      <c r="F48" s="62">
        <v>41410</v>
      </c>
    </row>
    <row r="49" spans="1:6" x14ac:dyDescent="0.2">
      <c r="A49" s="89">
        <v>4113</v>
      </c>
      <c r="B49" s="64" t="s">
        <v>1782</v>
      </c>
      <c r="C49" s="64" t="s">
        <v>312</v>
      </c>
      <c r="D49" s="64" t="s">
        <v>862</v>
      </c>
      <c r="E49" s="64" t="s">
        <v>684</v>
      </c>
      <c r="F49" s="62">
        <v>41410</v>
      </c>
    </row>
    <row r="50" spans="1:6" x14ac:dyDescent="0.2">
      <c r="A50" s="89">
        <v>4213</v>
      </c>
      <c r="B50" s="64" t="s">
        <v>1783</v>
      </c>
      <c r="C50" s="64" t="s">
        <v>1793</v>
      </c>
      <c r="D50" s="64" t="s">
        <v>254</v>
      </c>
      <c r="E50" s="64" t="s">
        <v>1785</v>
      </c>
      <c r="F50" s="62">
        <v>41410</v>
      </c>
    </row>
    <row r="51" spans="1:6" x14ac:dyDescent="0.2">
      <c r="A51" s="89">
        <v>4313</v>
      </c>
      <c r="B51" s="64" t="s">
        <v>1784</v>
      </c>
      <c r="C51" s="64" t="s">
        <v>1794</v>
      </c>
      <c r="D51" s="64" t="s">
        <v>863</v>
      </c>
      <c r="E51" s="64" t="s">
        <v>1723</v>
      </c>
      <c r="F51" s="62">
        <v>41422</v>
      </c>
    </row>
    <row r="52" spans="1:6" x14ac:dyDescent="0.2">
      <c r="A52" s="89">
        <v>4413</v>
      </c>
      <c r="B52" s="64" t="s">
        <v>1796</v>
      </c>
      <c r="C52" s="64" t="s">
        <v>1797</v>
      </c>
      <c r="D52" s="64" t="s">
        <v>862</v>
      </c>
      <c r="E52" s="64" t="s">
        <v>1724</v>
      </c>
      <c r="F52" s="62">
        <v>41425</v>
      </c>
    </row>
    <row r="53" spans="1:6" x14ac:dyDescent="0.2">
      <c r="A53" s="89">
        <v>4513</v>
      </c>
      <c r="B53" s="64" t="s">
        <v>1798</v>
      </c>
      <c r="C53" s="64" t="s">
        <v>1667</v>
      </c>
      <c r="D53" s="64" t="s">
        <v>862</v>
      </c>
      <c r="E53" s="64" t="s">
        <v>831</v>
      </c>
      <c r="F53" s="62">
        <v>41425</v>
      </c>
    </row>
    <row r="54" spans="1:6" x14ac:dyDescent="0.2">
      <c r="A54" s="89">
        <v>4613</v>
      </c>
      <c r="B54" s="64" t="s">
        <v>1799</v>
      </c>
      <c r="C54" s="64" t="s">
        <v>1139</v>
      </c>
      <c r="D54" s="64" t="s">
        <v>1199</v>
      </c>
      <c r="E54" s="64" t="s">
        <v>829</v>
      </c>
      <c r="F54" s="62">
        <v>41429</v>
      </c>
    </row>
    <row r="55" spans="1:6" x14ac:dyDescent="0.2">
      <c r="A55" s="89">
        <v>4713</v>
      </c>
      <c r="B55" s="64" t="s">
        <v>1800</v>
      </c>
      <c r="C55" s="64" t="s">
        <v>1180</v>
      </c>
      <c r="D55" s="64" t="s">
        <v>1199</v>
      </c>
      <c r="E55" s="64" t="s">
        <v>814</v>
      </c>
      <c r="F55" s="62">
        <v>41429</v>
      </c>
    </row>
    <row r="56" spans="1:6" x14ac:dyDescent="0.2">
      <c r="A56" s="89">
        <v>4813</v>
      </c>
      <c r="B56" s="64" t="s">
        <v>1801</v>
      </c>
      <c r="C56" s="64" t="s">
        <v>690</v>
      </c>
      <c r="D56" s="64" t="s">
        <v>1199</v>
      </c>
      <c r="E56" s="64" t="s">
        <v>1802</v>
      </c>
      <c r="F56" s="62">
        <v>41431</v>
      </c>
    </row>
    <row r="57" spans="1:6" x14ac:dyDescent="0.2">
      <c r="A57" s="89">
        <v>4913</v>
      </c>
      <c r="B57" s="64" t="s">
        <v>1803</v>
      </c>
      <c r="C57" s="64" t="s">
        <v>690</v>
      </c>
      <c r="D57" s="64" t="s">
        <v>1199</v>
      </c>
      <c r="E57" s="64" t="s">
        <v>1802</v>
      </c>
      <c r="F57" s="62">
        <v>41449</v>
      </c>
    </row>
    <row r="58" spans="1:6" x14ac:dyDescent="0.2">
      <c r="A58" s="89">
        <v>5013</v>
      </c>
      <c r="B58" s="64" t="s">
        <v>1804</v>
      </c>
      <c r="C58" s="64" t="s">
        <v>839</v>
      </c>
      <c r="D58" s="64" t="s">
        <v>862</v>
      </c>
      <c r="E58" s="64" t="s">
        <v>552</v>
      </c>
      <c r="F58" s="62">
        <v>41449</v>
      </c>
    </row>
    <row r="59" spans="1:6" x14ac:dyDescent="0.2">
      <c r="A59" s="89">
        <v>5113</v>
      </c>
      <c r="B59" s="64" t="s">
        <v>1805</v>
      </c>
      <c r="C59" s="64" t="s">
        <v>1139</v>
      </c>
      <c r="D59" s="64" t="s">
        <v>862</v>
      </c>
      <c r="E59" s="64" t="s">
        <v>697</v>
      </c>
      <c r="F59" s="62">
        <v>41451</v>
      </c>
    </row>
    <row r="60" spans="1:6" x14ac:dyDescent="0.2">
      <c r="A60" s="89">
        <v>5213</v>
      </c>
      <c r="B60" s="64" t="s">
        <v>1808</v>
      </c>
      <c r="C60" s="64" t="s">
        <v>1787</v>
      </c>
      <c r="D60" s="64" t="s">
        <v>862</v>
      </c>
      <c r="E60" s="64" t="s">
        <v>740</v>
      </c>
      <c r="F60" s="62">
        <v>41451</v>
      </c>
    </row>
    <row r="61" spans="1:6" x14ac:dyDescent="0.2">
      <c r="A61" s="89">
        <v>5313</v>
      </c>
      <c r="B61" s="64" t="s">
        <v>1806</v>
      </c>
      <c r="C61" s="64" t="s">
        <v>1807</v>
      </c>
      <c r="D61" s="64" t="s">
        <v>863</v>
      </c>
      <c r="E61" s="64" t="s">
        <v>1723</v>
      </c>
      <c r="F61" s="62">
        <v>41453</v>
      </c>
    </row>
    <row r="62" spans="1:6" x14ac:dyDescent="0.2">
      <c r="A62" s="89">
        <v>5413</v>
      </c>
      <c r="B62" s="64" t="s">
        <v>1809</v>
      </c>
      <c r="C62" s="64" t="s">
        <v>146</v>
      </c>
      <c r="D62" s="64" t="s">
        <v>862</v>
      </c>
      <c r="E62" s="64" t="s">
        <v>1214</v>
      </c>
      <c r="F62" s="62">
        <v>41453</v>
      </c>
    </row>
    <row r="63" spans="1:6" x14ac:dyDescent="0.2">
      <c r="A63" s="89">
        <v>5513</v>
      </c>
      <c r="B63" s="64" t="s">
        <v>1810</v>
      </c>
      <c r="C63" s="64" t="s">
        <v>1430</v>
      </c>
      <c r="D63" s="64" t="s">
        <v>862</v>
      </c>
      <c r="E63" s="64" t="s">
        <v>814</v>
      </c>
      <c r="F63" s="62">
        <v>41453</v>
      </c>
    </row>
    <row r="64" spans="1:6" x14ac:dyDescent="0.2">
      <c r="A64" s="89">
        <v>5613</v>
      </c>
      <c r="B64" s="64" t="s">
        <v>1811</v>
      </c>
      <c r="C64" s="64" t="s">
        <v>1180</v>
      </c>
      <c r="D64" s="64" t="s">
        <v>862</v>
      </c>
      <c r="E64" s="64" t="s">
        <v>1190</v>
      </c>
      <c r="F64" s="62">
        <v>41456</v>
      </c>
    </row>
    <row r="65" spans="1:6" x14ac:dyDescent="0.2">
      <c r="A65" s="89">
        <v>5713</v>
      </c>
      <c r="B65" s="64" t="s">
        <v>1812</v>
      </c>
      <c r="C65" s="1" t="s">
        <v>1813</v>
      </c>
      <c r="D65" s="64" t="s">
        <v>254</v>
      </c>
      <c r="E65" s="64" t="s">
        <v>512</v>
      </c>
      <c r="F65" s="62">
        <v>41456</v>
      </c>
    </row>
    <row r="66" spans="1:6" x14ac:dyDescent="0.2">
      <c r="A66" s="89">
        <v>5813</v>
      </c>
      <c r="B66" s="64" t="s">
        <v>1814</v>
      </c>
      <c r="C66" s="64" t="s">
        <v>1815</v>
      </c>
      <c r="D66" s="64" t="s">
        <v>1199</v>
      </c>
      <c r="E66" s="64" t="s">
        <v>1717</v>
      </c>
      <c r="F66" s="62">
        <v>41456</v>
      </c>
    </row>
    <row r="67" spans="1:6" x14ac:dyDescent="0.2">
      <c r="A67" s="89">
        <v>5913</v>
      </c>
      <c r="B67" s="64" t="s">
        <v>1816</v>
      </c>
      <c r="C67" s="64" t="s">
        <v>113</v>
      </c>
      <c r="D67" s="64" t="s">
        <v>862</v>
      </c>
      <c r="E67" s="64" t="s">
        <v>831</v>
      </c>
      <c r="F67" s="62">
        <v>41456</v>
      </c>
    </row>
    <row r="68" spans="1:6" x14ac:dyDescent="0.2">
      <c r="A68" s="89">
        <v>6013</v>
      </c>
      <c r="B68" s="64" t="s">
        <v>1817</v>
      </c>
      <c r="C68" s="64" t="s">
        <v>1818</v>
      </c>
      <c r="D68" s="64" t="s">
        <v>862</v>
      </c>
      <c r="E68" s="64" t="s">
        <v>1190</v>
      </c>
      <c r="F68" s="62">
        <v>41457</v>
      </c>
    </row>
    <row r="69" spans="1:6" x14ac:dyDescent="0.2">
      <c r="A69" s="89">
        <v>6113</v>
      </c>
      <c r="B69" s="64" t="s">
        <v>1819</v>
      </c>
      <c r="C69" s="64" t="s">
        <v>1818</v>
      </c>
      <c r="D69" s="64" t="s">
        <v>862</v>
      </c>
      <c r="E69" s="64" t="s">
        <v>684</v>
      </c>
      <c r="F69" s="62">
        <v>41457</v>
      </c>
    </row>
    <row r="70" spans="1:6" x14ac:dyDescent="0.2">
      <c r="A70" s="89">
        <v>6213</v>
      </c>
      <c r="B70" s="64" t="s">
        <v>1820</v>
      </c>
      <c r="C70" s="64" t="s">
        <v>758</v>
      </c>
      <c r="D70" s="64" t="s">
        <v>863</v>
      </c>
      <c r="E70" s="64" t="s">
        <v>878</v>
      </c>
      <c r="F70" s="62">
        <v>41460</v>
      </c>
    </row>
    <row r="71" spans="1:6" x14ac:dyDescent="0.2">
      <c r="A71" s="89">
        <v>6313</v>
      </c>
      <c r="B71" s="64" t="s">
        <v>1821</v>
      </c>
      <c r="C71" s="64" t="s">
        <v>1455</v>
      </c>
      <c r="D71" s="64" t="s">
        <v>863</v>
      </c>
      <c r="E71" s="64" t="s">
        <v>569</v>
      </c>
      <c r="F71" s="62">
        <v>41467</v>
      </c>
    </row>
    <row r="72" spans="1:6" x14ac:dyDescent="0.2">
      <c r="A72" s="89">
        <v>6413</v>
      </c>
      <c r="B72" s="64" t="s">
        <v>1822</v>
      </c>
      <c r="C72" s="64" t="s">
        <v>839</v>
      </c>
      <c r="D72" s="64" t="s">
        <v>1199</v>
      </c>
      <c r="E72" s="64" t="s">
        <v>1729</v>
      </c>
      <c r="F72" s="62">
        <v>41473</v>
      </c>
    </row>
    <row r="73" spans="1:6" x14ac:dyDescent="0.2">
      <c r="A73" s="89">
        <v>6513</v>
      </c>
      <c r="B73" s="64" t="s">
        <v>1823</v>
      </c>
      <c r="C73" s="64" t="s">
        <v>1140</v>
      </c>
      <c r="D73" s="64" t="s">
        <v>1199</v>
      </c>
      <c r="E73" s="64" t="s">
        <v>877</v>
      </c>
      <c r="F73" s="62">
        <v>41473</v>
      </c>
    </row>
    <row r="74" spans="1:6" x14ac:dyDescent="0.2">
      <c r="A74" s="89">
        <v>6613</v>
      </c>
      <c r="B74" s="64" t="s">
        <v>1824</v>
      </c>
      <c r="C74" s="64" t="s">
        <v>1180</v>
      </c>
      <c r="D74" s="64" t="s">
        <v>1199</v>
      </c>
      <c r="E74" s="64" t="s">
        <v>1214</v>
      </c>
      <c r="F74" s="62">
        <v>41477</v>
      </c>
    </row>
    <row r="75" spans="1:6" x14ac:dyDescent="0.2">
      <c r="A75" s="2">
        <v>6713</v>
      </c>
      <c r="B75" s="64" t="s">
        <v>1825</v>
      </c>
      <c r="C75" s="64" t="s">
        <v>1807</v>
      </c>
      <c r="D75" s="64" t="s">
        <v>863</v>
      </c>
      <c r="E75" s="64" t="s">
        <v>1723</v>
      </c>
      <c r="F75" s="62">
        <v>41494</v>
      </c>
    </row>
    <row r="76" spans="1:6" x14ac:dyDescent="0.2">
      <c r="A76" s="68">
        <v>6813</v>
      </c>
      <c r="B76" s="71" t="s">
        <v>1826</v>
      </c>
      <c r="C76" s="69" t="s">
        <v>1834</v>
      </c>
      <c r="D76" s="71" t="s">
        <v>2362</v>
      </c>
      <c r="E76" s="71" t="s">
        <v>1828</v>
      </c>
      <c r="F76" s="73">
        <v>41495</v>
      </c>
    </row>
    <row r="77" spans="1:6" x14ac:dyDescent="0.2">
      <c r="A77" s="68">
        <v>6913</v>
      </c>
      <c r="B77" s="71" t="s">
        <v>1827</v>
      </c>
      <c r="C77" s="69" t="s">
        <v>1834</v>
      </c>
      <c r="D77" s="71" t="s">
        <v>2362</v>
      </c>
      <c r="E77" s="71" t="s">
        <v>1828</v>
      </c>
      <c r="F77" s="73">
        <v>41495</v>
      </c>
    </row>
    <row r="78" spans="1:6" x14ac:dyDescent="0.2">
      <c r="A78" s="89">
        <v>7013</v>
      </c>
      <c r="B78" s="64" t="s">
        <v>1887</v>
      </c>
      <c r="C78" s="64" t="s">
        <v>1139</v>
      </c>
      <c r="D78" s="64" t="s">
        <v>1199</v>
      </c>
      <c r="E78" s="64" t="s">
        <v>829</v>
      </c>
      <c r="F78" s="62">
        <v>41495</v>
      </c>
    </row>
    <row r="79" spans="1:6" x14ac:dyDescent="0.2">
      <c r="A79" s="89">
        <v>7113</v>
      </c>
      <c r="B79" s="64" t="s">
        <v>1829</v>
      </c>
      <c r="C79" s="64" t="s">
        <v>1664</v>
      </c>
      <c r="D79" s="64" t="s">
        <v>862</v>
      </c>
      <c r="E79" s="64" t="s">
        <v>554</v>
      </c>
      <c r="F79" s="62">
        <v>41498</v>
      </c>
    </row>
    <row r="80" spans="1:6" x14ac:dyDescent="0.2">
      <c r="A80" s="89">
        <v>7213</v>
      </c>
      <c r="B80" s="64" t="s">
        <v>1830</v>
      </c>
      <c r="C80" s="64" t="s">
        <v>1664</v>
      </c>
      <c r="D80" s="64" t="s">
        <v>862</v>
      </c>
      <c r="E80" s="3" t="s">
        <v>552</v>
      </c>
      <c r="F80" s="62">
        <v>41498</v>
      </c>
    </row>
    <row r="81" spans="1:6" x14ac:dyDescent="0.2">
      <c r="A81" s="89">
        <v>7313</v>
      </c>
      <c r="B81" s="64" t="s">
        <v>1831</v>
      </c>
      <c r="C81" s="64" t="s">
        <v>278</v>
      </c>
      <c r="D81" s="64" t="s">
        <v>862</v>
      </c>
      <c r="E81" s="64" t="s">
        <v>1832</v>
      </c>
      <c r="F81" s="62">
        <v>41499</v>
      </c>
    </row>
    <row r="82" spans="1:6" x14ac:dyDescent="0.2">
      <c r="A82" s="89">
        <v>7413</v>
      </c>
      <c r="B82" s="64" t="s">
        <v>1833</v>
      </c>
      <c r="C82" s="64" t="s">
        <v>690</v>
      </c>
      <c r="D82" s="64" t="s">
        <v>1199</v>
      </c>
      <c r="E82" s="64" t="s">
        <v>831</v>
      </c>
      <c r="F82" s="62">
        <v>41499</v>
      </c>
    </row>
    <row r="83" spans="1:6" x14ac:dyDescent="0.2">
      <c r="A83" s="89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9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9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9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9">
        <v>7913</v>
      </c>
      <c r="B87" s="64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9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9">
        <v>8113</v>
      </c>
      <c r="B89" s="64" t="s">
        <v>1842</v>
      </c>
      <c r="C89" s="64" t="s">
        <v>1863</v>
      </c>
      <c r="D89" s="64" t="s">
        <v>863</v>
      </c>
      <c r="E89" s="64" t="s">
        <v>710</v>
      </c>
      <c r="F89" s="62">
        <v>41529</v>
      </c>
    </row>
    <row r="90" spans="1:6" x14ac:dyDescent="0.2">
      <c r="A90" s="89">
        <v>8213</v>
      </c>
      <c r="B90" s="64" t="s">
        <v>1843</v>
      </c>
      <c r="C90" s="64" t="s">
        <v>1864</v>
      </c>
      <c r="D90" s="64" t="s">
        <v>863</v>
      </c>
      <c r="E90" s="64" t="s">
        <v>1856</v>
      </c>
      <c r="F90" s="62">
        <v>41530</v>
      </c>
    </row>
    <row r="91" spans="1:6" x14ac:dyDescent="0.2">
      <c r="A91" s="89">
        <v>8313</v>
      </c>
      <c r="B91" s="64" t="s">
        <v>1844</v>
      </c>
      <c r="C91" s="88" t="s">
        <v>1664</v>
      </c>
      <c r="D91" s="64" t="s">
        <v>862</v>
      </c>
      <c r="E91" s="64" t="s">
        <v>684</v>
      </c>
      <c r="F91" s="62">
        <v>41533</v>
      </c>
    </row>
    <row r="92" spans="1:6" x14ac:dyDescent="0.2">
      <c r="A92" s="89">
        <v>8413</v>
      </c>
      <c r="B92" s="64" t="s">
        <v>1845</v>
      </c>
      <c r="C92" s="64" t="s">
        <v>724</v>
      </c>
      <c r="D92" s="64" t="s">
        <v>254</v>
      </c>
      <c r="E92" s="64" t="s">
        <v>1857</v>
      </c>
      <c r="F92" s="62">
        <v>41533</v>
      </c>
    </row>
    <row r="93" spans="1:6" x14ac:dyDescent="0.2">
      <c r="A93" s="89">
        <v>8513</v>
      </c>
      <c r="B93" s="64" t="s">
        <v>1846</v>
      </c>
      <c r="C93" s="64" t="s">
        <v>1787</v>
      </c>
      <c r="D93" s="64" t="s">
        <v>1199</v>
      </c>
      <c r="E93" s="64" t="s">
        <v>1214</v>
      </c>
      <c r="F93" s="62">
        <v>41533</v>
      </c>
    </row>
    <row r="94" spans="1:6" x14ac:dyDescent="0.2">
      <c r="A94" s="89">
        <v>8613</v>
      </c>
      <c r="B94" s="64" t="s">
        <v>1847</v>
      </c>
      <c r="C94" s="64" t="s">
        <v>1865</v>
      </c>
      <c r="D94" s="64" t="s">
        <v>2783</v>
      </c>
      <c r="E94" s="64" t="s">
        <v>1858</v>
      </c>
      <c r="F94" s="62">
        <v>41534</v>
      </c>
    </row>
    <row r="95" spans="1:6" x14ac:dyDescent="0.2">
      <c r="A95" s="89">
        <v>8713</v>
      </c>
      <c r="B95" s="64" t="s">
        <v>1848</v>
      </c>
      <c r="C95" s="64" t="s">
        <v>1861</v>
      </c>
      <c r="D95" s="64" t="s">
        <v>1027</v>
      </c>
      <c r="E95" s="64" t="s">
        <v>878</v>
      </c>
      <c r="F95" s="62">
        <v>41540</v>
      </c>
    </row>
    <row r="96" spans="1:6" x14ac:dyDescent="0.2">
      <c r="A96" s="89">
        <v>8813</v>
      </c>
      <c r="B96" s="64" t="s">
        <v>1849</v>
      </c>
      <c r="C96" s="64" t="s">
        <v>1862</v>
      </c>
      <c r="D96" s="64" t="s">
        <v>863</v>
      </c>
      <c r="E96" s="64" t="s">
        <v>878</v>
      </c>
      <c r="F96" s="62">
        <v>41540</v>
      </c>
    </row>
    <row r="97" spans="1:6" x14ac:dyDescent="0.2">
      <c r="A97" s="89">
        <v>8913</v>
      </c>
      <c r="B97" s="64" t="s">
        <v>1850</v>
      </c>
      <c r="C97" s="64" t="s">
        <v>690</v>
      </c>
      <c r="D97" s="64" t="s">
        <v>1199</v>
      </c>
      <c r="E97" s="64" t="s">
        <v>831</v>
      </c>
      <c r="F97" s="62">
        <v>41541</v>
      </c>
    </row>
    <row r="98" spans="1:6" x14ac:dyDescent="0.2">
      <c r="A98" s="89">
        <v>9013</v>
      </c>
      <c r="B98" s="64" t="s">
        <v>1851</v>
      </c>
      <c r="C98" s="64" t="s">
        <v>843</v>
      </c>
      <c r="D98" s="64" t="s">
        <v>862</v>
      </c>
      <c r="E98" s="64" t="s">
        <v>697</v>
      </c>
      <c r="F98" s="62">
        <v>41550</v>
      </c>
    </row>
    <row r="99" spans="1:6" x14ac:dyDescent="0.2">
      <c r="A99" s="89">
        <v>9113</v>
      </c>
      <c r="B99" s="64" t="s">
        <v>1852</v>
      </c>
      <c r="C99" s="64" t="s">
        <v>854</v>
      </c>
      <c r="D99" s="64" t="s">
        <v>862</v>
      </c>
      <c r="E99" s="64" t="s">
        <v>808</v>
      </c>
      <c r="F99" s="62">
        <v>41551</v>
      </c>
    </row>
    <row r="100" spans="1:6" x14ac:dyDescent="0.2">
      <c r="A100" s="89">
        <v>9213</v>
      </c>
      <c r="B100" s="64" t="s">
        <v>1853</v>
      </c>
      <c r="C100" s="64" t="s">
        <v>843</v>
      </c>
      <c r="D100" s="64" t="s">
        <v>862</v>
      </c>
      <c r="E100" s="64" t="s">
        <v>697</v>
      </c>
      <c r="F100" s="62">
        <v>41551</v>
      </c>
    </row>
    <row r="101" spans="1:6" x14ac:dyDescent="0.2">
      <c r="A101" s="89">
        <v>9313</v>
      </c>
      <c r="B101" s="64" t="s">
        <v>1892</v>
      </c>
      <c r="C101" s="64" t="s">
        <v>1669</v>
      </c>
      <c r="D101" s="64" t="s">
        <v>862</v>
      </c>
      <c r="E101" s="64" t="s">
        <v>552</v>
      </c>
      <c r="F101" s="62">
        <v>41551</v>
      </c>
    </row>
    <row r="102" spans="1:6" x14ac:dyDescent="0.2">
      <c r="A102" s="89">
        <v>9413</v>
      </c>
      <c r="B102" s="64" t="s">
        <v>1854</v>
      </c>
      <c r="C102" s="64" t="s">
        <v>1860</v>
      </c>
      <c r="D102" s="64" t="s">
        <v>862</v>
      </c>
      <c r="E102" s="64" t="s">
        <v>1729</v>
      </c>
      <c r="F102" s="62">
        <v>41554</v>
      </c>
    </row>
    <row r="103" spans="1:6" x14ac:dyDescent="0.2">
      <c r="A103" s="89">
        <v>9513</v>
      </c>
      <c r="B103" s="64" t="s">
        <v>1855</v>
      </c>
      <c r="C103" s="64" t="s">
        <v>1866</v>
      </c>
      <c r="D103" s="64" t="s">
        <v>254</v>
      </c>
      <c r="E103" s="64" t="s">
        <v>1859</v>
      </c>
      <c r="F103" s="62">
        <v>41556</v>
      </c>
    </row>
    <row r="104" spans="1:6" x14ac:dyDescent="0.2">
      <c r="A104" s="89">
        <v>9613</v>
      </c>
      <c r="B104" s="64" t="s">
        <v>1867</v>
      </c>
      <c r="C104" s="64" t="s">
        <v>1880</v>
      </c>
      <c r="D104" s="64" t="s">
        <v>863</v>
      </c>
      <c r="E104" s="64" t="s">
        <v>1723</v>
      </c>
      <c r="F104" s="62">
        <v>41569</v>
      </c>
    </row>
    <row r="105" spans="1:6" x14ac:dyDescent="0.2">
      <c r="A105" s="89">
        <v>9713</v>
      </c>
      <c r="B105" s="64" t="s">
        <v>1868</v>
      </c>
      <c r="C105" s="64" t="s">
        <v>300</v>
      </c>
      <c r="D105" s="64" t="s">
        <v>863</v>
      </c>
      <c r="E105" s="64" t="s">
        <v>1723</v>
      </c>
      <c r="F105" s="62">
        <v>41582</v>
      </c>
    </row>
    <row r="106" spans="1:6" x14ac:dyDescent="0.2">
      <c r="A106" s="89">
        <v>9813</v>
      </c>
      <c r="B106" s="64" t="s">
        <v>1890</v>
      </c>
      <c r="C106" s="64" t="s">
        <v>1891</v>
      </c>
      <c r="D106" s="64" t="s">
        <v>862</v>
      </c>
      <c r="E106" s="64" t="s">
        <v>816</v>
      </c>
      <c r="F106" s="62">
        <v>41582</v>
      </c>
    </row>
    <row r="107" spans="1:6" x14ac:dyDescent="0.2">
      <c r="A107" s="89">
        <v>9913</v>
      </c>
      <c r="B107" s="64" t="s">
        <v>1869</v>
      </c>
      <c r="C107" s="64" t="s">
        <v>1455</v>
      </c>
      <c r="D107" s="64" t="s">
        <v>862</v>
      </c>
      <c r="E107" s="64" t="s">
        <v>814</v>
      </c>
      <c r="F107" s="62">
        <v>41583</v>
      </c>
    </row>
    <row r="108" spans="1:6" x14ac:dyDescent="0.2">
      <c r="A108" s="89">
        <v>10013</v>
      </c>
      <c r="B108" s="64" t="s">
        <v>1870</v>
      </c>
      <c r="C108" s="64" t="s">
        <v>690</v>
      </c>
      <c r="D108" s="64" t="s">
        <v>1199</v>
      </c>
      <c r="E108" s="64" t="s">
        <v>816</v>
      </c>
      <c r="F108" s="62">
        <v>41586</v>
      </c>
    </row>
    <row r="109" spans="1:6" x14ac:dyDescent="0.2">
      <c r="A109" s="89">
        <v>10113</v>
      </c>
      <c r="B109" s="64" t="s">
        <v>1871</v>
      </c>
      <c r="C109" s="64" t="s">
        <v>690</v>
      </c>
      <c r="D109" s="64" t="s">
        <v>1199</v>
      </c>
      <c r="E109" s="64" t="s">
        <v>816</v>
      </c>
      <c r="F109" s="62">
        <v>41586</v>
      </c>
    </row>
    <row r="110" spans="1:6" x14ac:dyDescent="0.2">
      <c r="A110" s="89">
        <v>10213</v>
      </c>
      <c r="B110" s="64" t="s">
        <v>1872</v>
      </c>
      <c r="C110" s="64" t="s">
        <v>1881</v>
      </c>
      <c r="D110" s="64" t="s">
        <v>1199</v>
      </c>
      <c r="E110" s="64" t="s">
        <v>296</v>
      </c>
      <c r="F110" s="62">
        <v>41591</v>
      </c>
    </row>
    <row r="111" spans="1:6" x14ac:dyDescent="0.2">
      <c r="A111" s="89">
        <v>10313</v>
      </c>
      <c r="B111" s="64" t="s">
        <v>1873</v>
      </c>
      <c r="C111" s="64" t="s">
        <v>278</v>
      </c>
      <c r="D111" s="64" t="s">
        <v>1199</v>
      </c>
      <c r="E111" s="64" t="s">
        <v>296</v>
      </c>
      <c r="F111" s="62">
        <v>41592</v>
      </c>
    </row>
    <row r="112" spans="1:6" x14ac:dyDescent="0.2">
      <c r="A112" s="89">
        <v>10413</v>
      </c>
      <c r="B112" s="64" t="s">
        <v>1889</v>
      </c>
      <c r="C112" s="64" t="s">
        <v>1882</v>
      </c>
      <c r="D112" s="64" t="s">
        <v>862</v>
      </c>
      <c r="E112" s="64" t="s">
        <v>818</v>
      </c>
      <c r="F112" s="62">
        <v>41592</v>
      </c>
    </row>
    <row r="113" spans="1:8" x14ac:dyDescent="0.2">
      <c r="A113" s="89">
        <v>10513</v>
      </c>
      <c r="B113" s="64" t="s">
        <v>1874</v>
      </c>
      <c r="C113" s="64" t="s">
        <v>1882</v>
      </c>
      <c r="D113" s="64" t="s">
        <v>862</v>
      </c>
      <c r="E113" s="64" t="s">
        <v>1717</v>
      </c>
      <c r="F113" s="62">
        <v>41603</v>
      </c>
    </row>
    <row r="114" spans="1:8" x14ac:dyDescent="0.2">
      <c r="A114" s="89">
        <v>10613</v>
      </c>
      <c r="B114" s="64" t="s">
        <v>1875</v>
      </c>
      <c r="C114" s="64" t="s">
        <v>857</v>
      </c>
      <c r="D114" s="64" t="s">
        <v>1199</v>
      </c>
      <c r="E114" s="64" t="s">
        <v>1717</v>
      </c>
      <c r="F114" s="62">
        <v>41603</v>
      </c>
    </row>
    <row r="115" spans="1:8" x14ac:dyDescent="0.2">
      <c r="A115" s="89">
        <v>10713</v>
      </c>
      <c r="B115" s="64" t="s">
        <v>1876</v>
      </c>
      <c r="C115" s="64" t="s">
        <v>196</v>
      </c>
      <c r="D115" s="64" t="s">
        <v>862</v>
      </c>
      <c r="E115" s="64" t="s">
        <v>1729</v>
      </c>
      <c r="F115" s="62">
        <v>41611</v>
      </c>
    </row>
    <row r="116" spans="1:8" x14ac:dyDescent="0.2">
      <c r="A116" s="89">
        <v>10813</v>
      </c>
      <c r="B116" s="64" t="s">
        <v>1877</v>
      </c>
      <c r="C116" s="64" t="s">
        <v>1883</v>
      </c>
      <c r="D116" s="64" t="s">
        <v>863</v>
      </c>
      <c r="E116" s="64" t="s">
        <v>797</v>
      </c>
      <c r="F116" s="62">
        <v>41613</v>
      </c>
    </row>
    <row r="117" spans="1:8" x14ac:dyDescent="0.2">
      <c r="A117" s="89">
        <v>10913</v>
      </c>
      <c r="B117" s="64" t="s">
        <v>1878</v>
      </c>
      <c r="C117" s="64" t="s">
        <v>1883</v>
      </c>
      <c r="D117" s="64" t="s">
        <v>863</v>
      </c>
      <c r="E117" s="64" t="s">
        <v>797</v>
      </c>
      <c r="F117" s="62">
        <v>41613</v>
      </c>
    </row>
    <row r="118" spans="1:8" x14ac:dyDescent="0.2">
      <c r="A118" s="2">
        <v>11013</v>
      </c>
      <c r="B118" s="64" t="s">
        <v>1879</v>
      </c>
      <c r="C118" s="64" t="s">
        <v>1139</v>
      </c>
      <c r="D118" s="64" t="s">
        <v>1199</v>
      </c>
      <c r="E118" s="64" t="s">
        <v>1190</v>
      </c>
      <c r="F118" s="62">
        <v>41626</v>
      </c>
    </row>
    <row r="119" spans="1:8" x14ac:dyDescent="0.2">
      <c r="E119" s="64"/>
      <c r="F119" s="62"/>
    </row>
    <row r="120" spans="1:8" x14ac:dyDescent="0.2">
      <c r="E120" s="64"/>
      <c r="F120" s="62"/>
    </row>
    <row r="121" spans="1:8" x14ac:dyDescent="0.2">
      <c r="E121" s="64"/>
      <c r="F121" s="62"/>
    </row>
    <row r="122" spans="1:8" x14ac:dyDescent="0.2">
      <c r="E122" s="64"/>
      <c r="F122" s="62"/>
    </row>
    <row r="123" spans="1:8" x14ac:dyDescent="0.2">
      <c r="E123" s="64"/>
      <c r="F123" s="62"/>
    </row>
    <row r="124" spans="1:8" x14ac:dyDescent="0.2">
      <c r="E124" s="64"/>
      <c r="F124" s="62"/>
    </row>
    <row r="125" spans="1:8" x14ac:dyDescent="0.2">
      <c r="E125" s="66"/>
      <c r="F125" s="67"/>
      <c r="G125" s="66"/>
      <c r="H125" s="66"/>
    </row>
    <row r="126" spans="1:8" x14ac:dyDescent="0.2">
      <c r="E126" s="66"/>
      <c r="F126" s="67"/>
      <c r="G126" s="66"/>
      <c r="H126" s="66"/>
    </row>
    <row r="127" spans="1:8" x14ac:dyDescent="0.2">
      <c r="E127" s="66"/>
      <c r="F127" s="67"/>
      <c r="G127" s="66"/>
      <c r="H127" s="66"/>
    </row>
    <row r="128" spans="1:8" x14ac:dyDescent="0.2">
      <c r="E128" s="66"/>
      <c r="F128" s="67"/>
      <c r="G128" s="66"/>
      <c r="H128" s="66"/>
    </row>
    <row r="129" spans="5:8" x14ac:dyDescent="0.2">
      <c r="E129" s="66"/>
      <c r="F129" s="67"/>
      <c r="G129" s="66"/>
      <c r="H129" s="66"/>
    </row>
    <row r="130" spans="5:8" x14ac:dyDescent="0.2">
      <c r="E130" s="66"/>
      <c r="F130" s="67"/>
      <c r="G130" s="66"/>
      <c r="H130" s="66"/>
    </row>
    <row r="131" spans="5:8" x14ac:dyDescent="0.2">
      <c r="E131" s="66"/>
      <c r="F131" s="67"/>
      <c r="G131" s="66"/>
      <c r="H131" s="66"/>
    </row>
    <row r="132" spans="5:8" x14ac:dyDescent="0.2">
      <c r="E132" s="66"/>
      <c r="F132" s="67"/>
      <c r="G132" s="66"/>
      <c r="H132" s="66"/>
    </row>
    <row r="133" spans="5:8" x14ac:dyDescent="0.2">
      <c r="E133" s="66"/>
      <c r="F133" s="67"/>
      <c r="G133" s="66"/>
      <c r="H133" s="66"/>
    </row>
    <row r="134" spans="5:8" x14ac:dyDescent="0.2">
      <c r="E134" s="66"/>
      <c r="F134" s="67"/>
      <c r="G134" s="66"/>
      <c r="H134" s="66"/>
    </row>
    <row r="135" spans="5:8" x14ac:dyDescent="0.2">
      <c r="E135" s="66"/>
      <c r="F135" s="67"/>
      <c r="G135" s="66"/>
      <c r="H135" s="66"/>
    </row>
    <row r="136" spans="5:8" x14ac:dyDescent="0.2">
      <c r="E136" s="66"/>
      <c r="F136" s="67"/>
      <c r="G136" s="66"/>
      <c r="H136" s="66"/>
    </row>
    <row r="137" spans="5:8" x14ac:dyDescent="0.2">
      <c r="E137" s="66"/>
      <c r="F137" s="67"/>
      <c r="G137" s="66"/>
      <c r="H137" s="66"/>
    </row>
    <row r="138" spans="5:8" x14ac:dyDescent="0.2">
      <c r="E138" s="66"/>
      <c r="F138" s="67"/>
      <c r="G138" s="66"/>
      <c r="H138" s="66"/>
    </row>
    <row r="139" spans="5:8" x14ac:dyDescent="0.2">
      <c r="E139" s="66"/>
      <c r="F139" s="67"/>
      <c r="G139" s="66"/>
      <c r="H139" s="66"/>
    </row>
    <row r="140" spans="5:8" x14ac:dyDescent="0.2">
      <c r="E140" s="66"/>
      <c r="F140" s="67"/>
      <c r="G140" s="66"/>
      <c r="H140" s="66"/>
    </row>
    <row r="141" spans="5:8" x14ac:dyDescent="0.2">
      <c r="E141" s="66"/>
      <c r="F141" s="67"/>
      <c r="G141" s="66"/>
      <c r="H141" s="66"/>
    </row>
    <row r="142" spans="5:8" x14ac:dyDescent="0.2">
      <c r="E142" s="66"/>
      <c r="F142" s="67"/>
      <c r="G142" s="66"/>
      <c r="H142" s="66"/>
    </row>
    <row r="143" spans="5:8" x14ac:dyDescent="0.2">
      <c r="E143" s="66"/>
      <c r="F143" s="67"/>
      <c r="G143" s="66"/>
      <c r="H143" s="66"/>
    </row>
    <row r="144" spans="5:8" x14ac:dyDescent="0.2">
      <c r="E144" s="66"/>
      <c r="F144" s="67"/>
      <c r="G144" s="66"/>
      <c r="H144" s="66"/>
    </row>
    <row r="145" spans="1:8" x14ac:dyDescent="0.2">
      <c r="E145" s="66"/>
      <c r="F145" s="67"/>
      <c r="G145" s="66"/>
      <c r="H145" s="66"/>
    </row>
    <row r="146" spans="1:8" x14ac:dyDescent="0.2">
      <c r="A146" s="65"/>
      <c r="B146" s="66"/>
      <c r="C146" s="66"/>
      <c r="D146" s="66"/>
      <c r="E146" s="66"/>
      <c r="F146" s="67"/>
      <c r="G146" s="66"/>
      <c r="H146" s="66"/>
    </row>
    <row r="147" spans="1:8" x14ac:dyDescent="0.2">
      <c r="A147" s="65"/>
      <c r="B147" s="66"/>
      <c r="C147" s="66"/>
      <c r="D147" s="66"/>
      <c r="E147" s="66"/>
      <c r="F147" s="67"/>
      <c r="G147" s="66"/>
      <c r="H147" s="66"/>
    </row>
    <row r="148" spans="1:8" x14ac:dyDescent="0.2">
      <c r="A148" s="65"/>
      <c r="B148" s="64"/>
      <c r="C148" s="64"/>
      <c r="D148" s="64"/>
      <c r="E148" s="64"/>
      <c r="F148" s="62"/>
    </row>
    <row r="149" spans="1:8" x14ac:dyDescent="0.2">
      <c r="A149" s="65"/>
      <c r="B149" s="64"/>
      <c r="C149" s="64"/>
      <c r="D149" s="64"/>
      <c r="E149" s="64"/>
      <c r="F149" s="62"/>
    </row>
    <row r="150" spans="1:8" x14ac:dyDescent="0.2">
      <c r="A150" s="65"/>
      <c r="B150" s="64"/>
      <c r="C150" s="64"/>
      <c r="D150" s="64"/>
      <c r="E150" s="64"/>
      <c r="F150" s="62"/>
    </row>
    <row r="151" spans="1:8" x14ac:dyDescent="0.2">
      <c r="A151" s="65"/>
      <c r="B151" s="64"/>
      <c r="C151" s="64"/>
      <c r="D151" s="64"/>
      <c r="E151" s="64"/>
      <c r="F151" s="62"/>
    </row>
    <row r="152" spans="1:8" x14ac:dyDescent="0.2">
      <c r="A152" s="65"/>
      <c r="B152" s="64"/>
      <c r="C152" s="64"/>
      <c r="D152" s="64"/>
      <c r="E152" s="64"/>
      <c r="F152" s="62"/>
    </row>
    <row r="153" spans="1:8" x14ac:dyDescent="0.2">
      <c r="A153" s="65"/>
      <c r="B153" s="64"/>
      <c r="C153" s="64"/>
      <c r="D153" s="64"/>
      <c r="E153" s="64"/>
      <c r="F153" s="62"/>
    </row>
    <row r="154" spans="1:8" x14ac:dyDescent="0.2">
      <c r="A154" s="65"/>
      <c r="B154" s="64"/>
      <c r="D154" s="64"/>
      <c r="E154" s="64"/>
      <c r="F154" s="62"/>
    </row>
    <row r="155" spans="1:8" x14ac:dyDescent="0.2">
      <c r="A155" s="65"/>
      <c r="B155" s="64"/>
      <c r="D155" s="64"/>
      <c r="F155" s="62"/>
    </row>
    <row r="156" spans="1:8" x14ac:dyDescent="0.2">
      <c r="A156" s="65"/>
      <c r="B156" s="64"/>
      <c r="D156" s="64"/>
      <c r="F156" s="62"/>
    </row>
    <row r="157" spans="1:8" x14ac:dyDescent="0.2">
      <c r="A157" s="65"/>
      <c r="B157" s="64"/>
      <c r="C157" s="64"/>
      <c r="D157" s="64"/>
      <c r="E157" s="64"/>
      <c r="F157" s="62"/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D8" sqref="D8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6.5703125" style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45" t="s">
        <v>833</v>
      </c>
      <c r="C1" s="145"/>
      <c r="D1" s="145"/>
      <c r="E1" s="145"/>
      <c r="F1" s="10"/>
      <c r="G1" s="10"/>
      <c r="H1" s="5"/>
    </row>
    <row r="2" spans="1:9" ht="15" x14ac:dyDescent="0.25">
      <c r="A2" s="1"/>
      <c r="B2" s="145" t="s">
        <v>834</v>
      </c>
      <c r="C2" s="145"/>
      <c r="D2" s="145"/>
      <c r="E2" s="145"/>
      <c r="F2" s="10"/>
      <c r="G2" s="10"/>
      <c r="H2" s="6"/>
    </row>
    <row r="3" spans="1:9" ht="15" x14ac:dyDescent="0.25">
      <c r="A3" s="1"/>
      <c r="B3" s="145" t="s">
        <v>835</v>
      </c>
      <c r="C3" s="145"/>
      <c r="D3" s="145"/>
      <c r="E3" s="145"/>
      <c r="F3" s="10"/>
      <c r="G3" s="10"/>
      <c r="H3" s="7"/>
    </row>
    <row r="4" spans="1:9" x14ac:dyDescent="0.2">
      <c r="A4" s="1"/>
      <c r="B4" s="145" t="s">
        <v>2497</v>
      </c>
      <c r="C4" s="145"/>
      <c r="D4" s="145"/>
      <c r="E4" s="145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47" t="s">
        <v>1028</v>
      </c>
      <c r="B6" s="27" t="s">
        <v>1029</v>
      </c>
      <c r="C6" s="27" t="s">
        <v>1030</v>
      </c>
      <c r="D6" s="149" t="s">
        <v>1031</v>
      </c>
      <c r="E6" s="149"/>
      <c r="F6" s="150"/>
    </row>
    <row r="7" spans="1:9" ht="13.5" thickBot="1" x14ac:dyDescent="0.25">
      <c r="A7" s="148"/>
      <c r="B7" s="151" t="s">
        <v>1205</v>
      </c>
      <c r="C7" s="149"/>
      <c r="D7" s="27" t="s">
        <v>1200</v>
      </c>
      <c r="E7" s="152" t="s">
        <v>250</v>
      </c>
      <c r="F7" s="153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4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4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4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4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8">
        <v>2212</v>
      </c>
      <c r="B30" s="72" t="s">
        <v>418</v>
      </c>
      <c r="C30" s="71" t="s">
        <v>251</v>
      </c>
      <c r="D30" s="71" t="s">
        <v>2363</v>
      </c>
      <c r="E30" s="69" t="s">
        <v>419</v>
      </c>
      <c r="F30" s="73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4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8">
        <v>4712</v>
      </c>
      <c r="B55" s="69" t="s">
        <v>519</v>
      </c>
      <c r="C55" s="77" t="s">
        <v>252</v>
      </c>
      <c r="D55" s="71" t="s">
        <v>2363</v>
      </c>
      <c r="E55" s="69" t="s">
        <v>520</v>
      </c>
      <c r="F55" s="70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8">
        <v>6812</v>
      </c>
      <c r="B76" s="69" t="s">
        <v>422</v>
      </c>
      <c r="C76" s="69" t="s">
        <v>466</v>
      </c>
      <c r="D76" s="71" t="s">
        <v>2363</v>
      </c>
      <c r="E76" s="69" t="s">
        <v>423</v>
      </c>
      <c r="F76" s="70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8">
        <v>7212</v>
      </c>
      <c r="B80" s="69" t="s">
        <v>426</v>
      </c>
      <c r="C80" s="71" t="s">
        <v>251</v>
      </c>
      <c r="D80" s="71" t="s">
        <v>2363</v>
      </c>
      <c r="E80" s="70" t="s">
        <v>427</v>
      </c>
      <c r="F80" s="70">
        <v>41059</v>
      </c>
    </row>
    <row r="81" spans="1:6" x14ac:dyDescent="0.2">
      <c r="A81" s="2">
        <v>7312</v>
      </c>
      <c r="B81" s="64" t="s">
        <v>249</v>
      </c>
      <c r="C81" s="1" t="s">
        <v>438</v>
      </c>
      <c r="D81" s="64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4">
        <v>10212</v>
      </c>
      <c r="B110" s="85" t="s">
        <v>156</v>
      </c>
      <c r="C110" s="86" t="s">
        <v>251</v>
      </c>
      <c r="D110" s="71" t="s">
        <v>2363</v>
      </c>
      <c r="E110" s="85" t="s">
        <v>164</v>
      </c>
      <c r="F110" s="87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4" t="s">
        <v>168</v>
      </c>
      <c r="C118" s="64" t="s">
        <v>1677</v>
      </c>
      <c r="D118" s="1" t="s">
        <v>1199</v>
      </c>
      <c r="E118" s="64" t="s">
        <v>1184</v>
      </c>
      <c r="F118" s="62">
        <v>41145</v>
      </c>
    </row>
    <row r="119" spans="1:8" x14ac:dyDescent="0.2">
      <c r="A119" s="2">
        <v>11112</v>
      </c>
      <c r="B119" s="64" t="s">
        <v>169</v>
      </c>
      <c r="C119" s="64" t="s">
        <v>195</v>
      </c>
      <c r="D119" s="64" t="s">
        <v>862</v>
      </c>
      <c r="E119" s="64" t="s">
        <v>697</v>
      </c>
      <c r="F119" s="62">
        <v>41149</v>
      </c>
    </row>
    <row r="120" spans="1:8" x14ac:dyDescent="0.2">
      <c r="A120" s="2">
        <v>11212</v>
      </c>
      <c r="B120" s="64" t="s">
        <v>170</v>
      </c>
      <c r="C120" s="64" t="s">
        <v>195</v>
      </c>
      <c r="D120" s="64" t="s">
        <v>862</v>
      </c>
      <c r="E120" s="64" t="s">
        <v>697</v>
      </c>
      <c r="F120" s="62">
        <v>41150</v>
      </c>
    </row>
    <row r="121" spans="1:8" x14ac:dyDescent="0.2">
      <c r="A121" s="2">
        <v>11312</v>
      </c>
      <c r="B121" s="64" t="s">
        <v>171</v>
      </c>
      <c r="C121" s="64" t="s">
        <v>195</v>
      </c>
      <c r="D121" s="64" t="s">
        <v>862</v>
      </c>
      <c r="E121" s="64" t="s">
        <v>697</v>
      </c>
      <c r="F121" s="62">
        <v>41150</v>
      </c>
    </row>
    <row r="122" spans="1:8" x14ac:dyDescent="0.2">
      <c r="A122" s="2">
        <v>11412</v>
      </c>
      <c r="B122" s="64" t="s">
        <v>172</v>
      </c>
      <c r="C122" s="64" t="s">
        <v>196</v>
      </c>
      <c r="D122" s="1" t="s">
        <v>1199</v>
      </c>
      <c r="E122" s="64" t="s">
        <v>797</v>
      </c>
      <c r="F122" s="62">
        <v>41150</v>
      </c>
    </row>
    <row r="123" spans="1:8" x14ac:dyDescent="0.2">
      <c r="A123" s="2">
        <v>11512</v>
      </c>
      <c r="B123" s="64" t="s">
        <v>173</v>
      </c>
      <c r="C123" s="64" t="s">
        <v>196</v>
      </c>
      <c r="D123" s="1" t="s">
        <v>1199</v>
      </c>
      <c r="E123" s="64" t="s">
        <v>797</v>
      </c>
      <c r="F123" s="62">
        <v>41150</v>
      </c>
    </row>
    <row r="124" spans="1:8" x14ac:dyDescent="0.2">
      <c r="A124" s="2">
        <v>11612</v>
      </c>
      <c r="B124" s="64" t="s">
        <v>174</v>
      </c>
      <c r="C124" s="64" t="s">
        <v>843</v>
      </c>
      <c r="D124" s="1" t="s">
        <v>1199</v>
      </c>
      <c r="E124" s="64" t="s">
        <v>1717</v>
      </c>
      <c r="F124" s="62">
        <v>41151</v>
      </c>
    </row>
    <row r="125" spans="1:8" x14ac:dyDescent="0.2">
      <c r="A125" s="65">
        <v>11712</v>
      </c>
      <c r="B125" s="66" t="s">
        <v>175</v>
      </c>
      <c r="C125" s="66" t="s">
        <v>195</v>
      </c>
      <c r="D125" s="66" t="s">
        <v>862</v>
      </c>
      <c r="E125" s="66" t="s">
        <v>697</v>
      </c>
      <c r="F125" s="67">
        <v>41163</v>
      </c>
      <c r="G125" s="66"/>
      <c r="H125" s="66"/>
    </row>
    <row r="126" spans="1:8" x14ac:dyDescent="0.2">
      <c r="A126" s="65">
        <v>11812</v>
      </c>
      <c r="B126" s="66" t="s">
        <v>176</v>
      </c>
      <c r="C126" s="66" t="s">
        <v>540</v>
      </c>
      <c r="D126" s="66" t="s">
        <v>1199</v>
      </c>
      <c r="E126" s="66" t="s">
        <v>434</v>
      </c>
      <c r="F126" s="67">
        <v>41163</v>
      </c>
      <c r="G126" s="66"/>
      <c r="H126" s="66"/>
    </row>
    <row r="127" spans="1:8" x14ac:dyDescent="0.2">
      <c r="A127" s="65">
        <v>11912</v>
      </c>
      <c r="B127" s="66" t="s">
        <v>177</v>
      </c>
      <c r="C127" s="66" t="s">
        <v>197</v>
      </c>
      <c r="D127" s="66" t="s">
        <v>863</v>
      </c>
      <c r="E127" s="66" t="s">
        <v>178</v>
      </c>
      <c r="F127" s="67">
        <v>41163</v>
      </c>
      <c r="G127" s="66"/>
      <c r="H127" s="66"/>
    </row>
    <row r="128" spans="1:8" x14ac:dyDescent="0.2">
      <c r="A128" s="65">
        <v>12012</v>
      </c>
      <c r="B128" s="66" t="s">
        <v>179</v>
      </c>
      <c r="C128" s="66" t="s">
        <v>146</v>
      </c>
      <c r="D128" s="66" t="s">
        <v>1199</v>
      </c>
      <c r="E128" s="66" t="s">
        <v>432</v>
      </c>
      <c r="F128" s="67">
        <v>41177</v>
      </c>
      <c r="G128" s="66"/>
      <c r="H128" s="66"/>
    </row>
    <row r="129" spans="1:8" x14ac:dyDescent="0.2">
      <c r="A129" s="65">
        <v>12112</v>
      </c>
      <c r="B129" s="66" t="s">
        <v>180</v>
      </c>
      <c r="C129" s="66" t="s">
        <v>146</v>
      </c>
      <c r="D129" s="66" t="s">
        <v>1199</v>
      </c>
      <c r="E129" s="66" t="s">
        <v>432</v>
      </c>
      <c r="F129" s="67">
        <v>41177</v>
      </c>
      <c r="G129" s="66"/>
      <c r="H129" s="66"/>
    </row>
    <row r="130" spans="1:8" x14ac:dyDescent="0.2">
      <c r="A130" s="74">
        <v>12212</v>
      </c>
      <c r="B130" s="75" t="s">
        <v>184</v>
      </c>
      <c r="C130" s="75" t="s">
        <v>251</v>
      </c>
      <c r="D130" s="71" t="s">
        <v>2363</v>
      </c>
      <c r="E130" s="75" t="s">
        <v>181</v>
      </c>
      <c r="F130" s="76">
        <v>41178</v>
      </c>
      <c r="G130" s="66"/>
      <c r="H130" s="66"/>
    </row>
    <row r="131" spans="1:8" x14ac:dyDescent="0.2">
      <c r="A131" s="74">
        <v>12312</v>
      </c>
      <c r="B131" s="75" t="s">
        <v>182</v>
      </c>
      <c r="C131" s="75" t="s">
        <v>251</v>
      </c>
      <c r="D131" s="71" t="s">
        <v>2363</v>
      </c>
      <c r="E131" s="75" t="s">
        <v>183</v>
      </c>
      <c r="F131" s="76">
        <v>41178</v>
      </c>
      <c r="G131" s="66"/>
      <c r="H131" s="66"/>
    </row>
    <row r="132" spans="1:8" x14ac:dyDescent="0.2">
      <c r="A132" s="74">
        <v>12412</v>
      </c>
      <c r="B132" s="75" t="s">
        <v>185</v>
      </c>
      <c r="C132" s="75" t="s">
        <v>251</v>
      </c>
      <c r="D132" s="71" t="s">
        <v>2363</v>
      </c>
      <c r="E132" s="75" t="s">
        <v>186</v>
      </c>
      <c r="F132" s="76">
        <v>41178</v>
      </c>
      <c r="G132" s="66"/>
      <c r="H132" s="66"/>
    </row>
    <row r="133" spans="1:8" x14ac:dyDescent="0.2">
      <c r="A133" s="65">
        <v>12512</v>
      </c>
      <c r="B133" s="66" t="s">
        <v>187</v>
      </c>
      <c r="C133" s="66" t="s">
        <v>198</v>
      </c>
      <c r="D133" s="66" t="s">
        <v>863</v>
      </c>
      <c r="E133" s="66" t="s">
        <v>1723</v>
      </c>
      <c r="F133" s="67">
        <v>41179</v>
      </c>
      <c r="G133" s="66"/>
      <c r="H133" s="66"/>
    </row>
    <row r="134" spans="1:8" x14ac:dyDescent="0.2">
      <c r="A134" s="65">
        <v>12612</v>
      </c>
      <c r="B134" s="66" t="s">
        <v>188</v>
      </c>
      <c r="C134" s="66" t="s">
        <v>690</v>
      </c>
      <c r="D134" s="66" t="s">
        <v>1199</v>
      </c>
      <c r="E134" s="66" t="s">
        <v>1728</v>
      </c>
      <c r="F134" s="67">
        <v>41180</v>
      </c>
      <c r="G134" s="66"/>
      <c r="H134" s="66"/>
    </row>
    <row r="135" spans="1:8" x14ac:dyDescent="0.2">
      <c r="A135" s="65">
        <v>12712</v>
      </c>
      <c r="B135" s="66" t="s">
        <v>189</v>
      </c>
      <c r="C135" s="66" t="s">
        <v>690</v>
      </c>
      <c r="D135" s="66" t="s">
        <v>1199</v>
      </c>
      <c r="E135" s="66" t="s">
        <v>1728</v>
      </c>
      <c r="F135" s="67">
        <v>41180</v>
      </c>
      <c r="G135" s="66"/>
      <c r="H135" s="66"/>
    </row>
    <row r="136" spans="1:8" x14ac:dyDescent="0.2">
      <c r="A136" s="65">
        <v>12812</v>
      </c>
      <c r="B136" s="66" t="s">
        <v>190</v>
      </c>
      <c r="C136" s="66" t="s">
        <v>199</v>
      </c>
      <c r="D136" s="66" t="s">
        <v>1199</v>
      </c>
      <c r="E136" s="66" t="s">
        <v>178</v>
      </c>
      <c r="F136" s="67">
        <v>41190</v>
      </c>
      <c r="G136" s="66"/>
      <c r="H136" s="66"/>
    </row>
    <row r="137" spans="1:8" x14ac:dyDescent="0.2">
      <c r="A137" s="65">
        <v>12912</v>
      </c>
      <c r="B137" s="66" t="s">
        <v>191</v>
      </c>
      <c r="C137" s="66" t="s">
        <v>1139</v>
      </c>
      <c r="D137" s="66" t="s">
        <v>1199</v>
      </c>
      <c r="E137" s="66" t="s">
        <v>829</v>
      </c>
      <c r="F137" s="67">
        <v>41191</v>
      </c>
      <c r="G137" s="66"/>
      <c r="H137" s="66"/>
    </row>
    <row r="138" spans="1:8" x14ac:dyDescent="0.2">
      <c r="A138" s="65">
        <v>13012</v>
      </c>
      <c r="B138" s="66" t="s">
        <v>192</v>
      </c>
      <c r="C138" s="66" t="s">
        <v>198</v>
      </c>
      <c r="D138" s="66" t="s">
        <v>863</v>
      </c>
      <c r="E138" s="66" t="s">
        <v>1723</v>
      </c>
      <c r="F138" s="67">
        <v>41191</v>
      </c>
      <c r="G138" s="66"/>
      <c r="H138" s="66"/>
    </row>
    <row r="139" spans="1:8" x14ac:dyDescent="0.2">
      <c r="A139" s="65">
        <v>13112</v>
      </c>
      <c r="B139" s="66" t="s">
        <v>201</v>
      </c>
      <c r="C139" s="66" t="s">
        <v>1667</v>
      </c>
      <c r="D139" s="66" t="s">
        <v>1199</v>
      </c>
      <c r="E139" s="66" t="s">
        <v>684</v>
      </c>
      <c r="F139" s="67">
        <v>41191</v>
      </c>
      <c r="G139" s="66"/>
      <c r="H139" s="66"/>
    </row>
    <row r="140" spans="1:8" x14ac:dyDescent="0.2">
      <c r="A140" s="74">
        <v>13212</v>
      </c>
      <c r="B140" s="75" t="s">
        <v>193</v>
      </c>
      <c r="C140" s="75" t="s">
        <v>200</v>
      </c>
      <c r="D140" s="71" t="s">
        <v>2363</v>
      </c>
      <c r="E140" s="75" t="s">
        <v>194</v>
      </c>
      <c r="F140" s="76">
        <v>41191</v>
      </c>
      <c r="G140" s="66"/>
      <c r="H140" s="66"/>
    </row>
    <row r="141" spans="1:8" x14ac:dyDescent="0.2">
      <c r="A141" s="65">
        <v>13312</v>
      </c>
      <c r="B141" s="66" t="s">
        <v>202</v>
      </c>
      <c r="C141" s="66" t="s">
        <v>206</v>
      </c>
      <c r="D141" s="66" t="s">
        <v>1199</v>
      </c>
      <c r="E141" s="66" t="s">
        <v>831</v>
      </c>
      <c r="F141" s="67">
        <v>41191</v>
      </c>
      <c r="G141" s="66"/>
      <c r="H141" s="66"/>
    </row>
    <row r="142" spans="1:8" x14ac:dyDescent="0.2">
      <c r="A142" s="74">
        <v>13412</v>
      </c>
      <c r="B142" s="75" t="s">
        <v>203</v>
      </c>
      <c r="C142" s="78" t="s">
        <v>253</v>
      </c>
      <c r="D142" s="71" t="s">
        <v>2363</v>
      </c>
      <c r="E142" s="75" t="s">
        <v>664</v>
      </c>
      <c r="F142" s="76">
        <v>41191</v>
      </c>
      <c r="G142" s="66"/>
      <c r="H142" s="66"/>
    </row>
    <row r="143" spans="1:8" x14ac:dyDescent="0.2">
      <c r="A143" s="65">
        <v>13512</v>
      </c>
      <c r="B143" s="67" t="s">
        <v>204</v>
      </c>
      <c r="C143" s="66" t="s">
        <v>1667</v>
      </c>
      <c r="D143" s="66" t="s">
        <v>1199</v>
      </c>
      <c r="E143" s="66" t="s">
        <v>1729</v>
      </c>
      <c r="F143" s="67">
        <v>41213</v>
      </c>
      <c r="G143" s="66"/>
      <c r="H143" s="66"/>
    </row>
    <row r="144" spans="1:8" x14ac:dyDescent="0.2">
      <c r="A144" s="65">
        <v>13612</v>
      </c>
      <c r="B144" s="66" t="s">
        <v>205</v>
      </c>
      <c r="C144" s="66" t="s">
        <v>207</v>
      </c>
      <c r="D144" s="66" t="s">
        <v>1199</v>
      </c>
      <c r="E144" s="66" t="s">
        <v>1729</v>
      </c>
      <c r="F144" s="67">
        <v>41213</v>
      </c>
      <c r="G144" s="66"/>
      <c r="H144" s="66"/>
    </row>
    <row r="145" spans="1:8" x14ac:dyDescent="0.2">
      <c r="A145" s="65">
        <v>13712</v>
      </c>
      <c r="B145" s="66" t="s">
        <v>208</v>
      </c>
      <c r="C145" s="66" t="s">
        <v>1696</v>
      </c>
      <c r="D145" s="66" t="s">
        <v>862</v>
      </c>
      <c r="E145" s="66" t="s">
        <v>816</v>
      </c>
      <c r="F145" s="67">
        <v>41232</v>
      </c>
      <c r="G145" s="66"/>
      <c r="H145" s="66"/>
    </row>
    <row r="146" spans="1:8" x14ac:dyDescent="0.2">
      <c r="A146" s="65">
        <v>13812</v>
      </c>
      <c r="B146" s="66" t="s">
        <v>209</v>
      </c>
      <c r="C146" s="66" t="s">
        <v>210</v>
      </c>
      <c r="D146" s="66" t="s">
        <v>862</v>
      </c>
      <c r="E146" s="66" t="s">
        <v>434</v>
      </c>
      <c r="F146" s="67">
        <v>41232</v>
      </c>
      <c r="G146" s="66"/>
      <c r="H146" s="66"/>
    </row>
    <row r="147" spans="1:8" x14ac:dyDescent="0.2">
      <c r="A147" s="74">
        <v>13912</v>
      </c>
      <c r="B147" s="75" t="s">
        <v>211</v>
      </c>
      <c r="C147" s="75" t="s">
        <v>251</v>
      </c>
      <c r="D147" s="71" t="s">
        <v>2363</v>
      </c>
      <c r="E147" s="75" t="s">
        <v>212</v>
      </c>
      <c r="F147" s="76">
        <v>41232</v>
      </c>
      <c r="G147" s="66"/>
      <c r="H147" s="66"/>
    </row>
    <row r="148" spans="1:8" x14ac:dyDescent="0.2">
      <c r="A148" s="65">
        <v>14012</v>
      </c>
      <c r="B148" s="64" t="s">
        <v>213</v>
      </c>
      <c r="C148" s="64" t="s">
        <v>1461</v>
      </c>
      <c r="D148" s="64" t="s">
        <v>862</v>
      </c>
      <c r="E148" s="64" t="s">
        <v>1183</v>
      </c>
      <c r="F148" s="62">
        <v>41233</v>
      </c>
    </row>
    <row r="149" spans="1:8" x14ac:dyDescent="0.2">
      <c r="A149" s="65">
        <v>14112</v>
      </c>
      <c r="B149" s="64" t="s">
        <v>2438</v>
      </c>
      <c r="C149" s="64" t="s">
        <v>1692</v>
      </c>
      <c r="D149" s="64" t="s">
        <v>862</v>
      </c>
      <c r="E149" s="64" t="s">
        <v>2432</v>
      </c>
      <c r="F149" s="62">
        <v>41233</v>
      </c>
    </row>
    <row r="150" spans="1:8" x14ac:dyDescent="0.2">
      <c r="A150" s="65">
        <v>14212</v>
      </c>
      <c r="B150" s="64" t="s">
        <v>2439</v>
      </c>
      <c r="C150" s="64" t="s">
        <v>1664</v>
      </c>
      <c r="D150" s="64" t="s">
        <v>862</v>
      </c>
      <c r="E150" s="64" t="s">
        <v>2432</v>
      </c>
      <c r="F150" s="62">
        <v>41233</v>
      </c>
    </row>
    <row r="151" spans="1:8" x14ac:dyDescent="0.2">
      <c r="A151" s="65">
        <v>14312</v>
      </c>
      <c r="B151" s="64" t="s">
        <v>214</v>
      </c>
      <c r="C151" s="64" t="s">
        <v>1696</v>
      </c>
      <c r="D151" s="64" t="s">
        <v>862</v>
      </c>
      <c r="E151" s="64" t="s">
        <v>1728</v>
      </c>
      <c r="F151" s="62">
        <v>41233</v>
      </c>
    </row>
    <row r="152" spans="1:8" x14ac:dyDescent="0.2">
      <c r="A152" s="65">
        <v>14412</v>
      </c>
      <c r="B152" s="64" t="s">
        <v>215</v>
      </c>
      <c r="C152" s="64" t="s">
        <v>216</v>
      </c>
      <c r="D152" s="64" t="s">
        <v>1027</v>
      </c>
      <c r="E152" s="64" t="s">
        <v>878</v>
      </c>
      <c r="F152" s="62">
        <v>41241</v>
      </c>
    </row>
    <row r="153" spans="1:8" x14ac:dyDescent="0.2">
      <c r="A153" s="65">
        <v>14512</v>
      </c>
      <c r="B153" s="64" t="s">
        <v>217</v>
      </c>
      <c r="C153" s="64" t="s">
        <v>1696</v>
      </c>
      <c r="D153" s="64" t="s">
        <v>862</v>
      </c>
      <c r="E153" s="64" t="s">
        <v>1183</v>
      </c>
      <c r="F153" s="62">
        <v>41243</v>
      </c>
    </row>
    <row r="154" spans="1:8" x14ac:dyDescent="0.2">
      <c r="A154" s="65">
        <v>14612</v>
      </c>
      <c r="B154" s="64" t="s">
        <v>218</v>
      </c>
      <c r="C154" s="1" t="s">
        <v>243</v>
      </c>
      <c r="D154" s="64" t="s">
        <v>863</v>
      </c>
      <c r="E154" s="64" t="s">
        <v>877</v>
      </c>
      <c r="F154" s="62">
        <v>41249</v>
      </c>
    </row>
    <row r="155" spans="1:8" x14ac:dyDescent="0.2">
      <c r="A155" s="65">
        <v>14712</v>
      </c>
      <c r="B155" s="64" t="s">
        <v>219</v>
      </c>
      <c r="C155" s="1" t="s">
        <v>244</v>
      </c>
      <c r="D155" s="64" t="s">
        <v>862</v>
      </c>
      <c r="E155" s="1" t="s">
        <v>1717</v>
      </c>
      <c r="F155" s="62">
        <v>41249</v>
      </c>
    </row>
    <row r="156" spans="1:8" x14ac:dyDescent="0.2">
      <c r="A156" s="65">
        <v>14812</v>
      </c>
      <c r="B156" s="64" t="s">
        <v>220</v>
      </c>
      <c r="C156" s="1" t="s">
        <v>1664</v>
      </c>
      <c r="D156" s="64" t="s">
        <v>862</v>
      </c>
      <c r="E156" s="1" t="s">
        <v>720</v>
      </c>
      <c r="F156" s="62">
        <v>41250</v>
      </c>
    </row>
    <row r="157" spans="1:8" x14ac:dyDescent="0.2">
      <c r="A157" s="65">
        <v>14912</v>
      </c>
      <c r="B157" s="64" t="s">
        <v>221</v>
      </c>
      <c r="C157" s="64" t="s">
        <v>1664</v>
      </c>
      <c r="D157" s="64" t="s">
        <v>862</v>
      </c>
      <c r="E157" s="64" t="s">
        <v>829</v>
      </c>
      <c r="F157" s="62">
        <v>41250</v>
      </c>
    </row>
    <row r="158" spans="1:8" x14ac:dyDescent="0.2">
      <c r="A158" s="65">
        <v>15012</v>
      </c>
      <c r="B158" s="64" t="s">
        <v>222</v>
      </c>
      <c r="C158" s="64" t="s">
        <v>695</v>
      </c>
      <c r="D158" s="66" t="s">
        <v>1199</v>
      </c>
      <c r="E158" s="64" t="s">
        <v>1183</v>
      </c>
      <c r="F158" s="62">
        <v>41255</v>
      </c>
    </row>
    <row r="159" spans="1:8" x14ac:dyDescent="0.2">
      <c r="A159" s="65">
        <v>15112</v>
      </c>
      <c r="B159" s="1" t="s">
        <v>223</v>
      </c>
      <c r="C159" s="64" t="s">
        <v>245</v>
      </c>
      <c r="D159" s="66" t="s">
        <v>1199</v>
      </c>
      <c r="E159" s="1" t="s">
        <v>825</v>
      </c>
      <c r="F159" s="62">
        <v>41255</v>
      </c>
    </row>
    <row r="160" spans="1:8" x14ac:dyDescent="0.2">
      <c r="A160" s="65">
        <v>15212</v>
      </c>
      <c r="B160" s="1" t="s">
        <v>224</v>
      </c>
      <c r="C160" s="1" t="s">
        <v>1461</v>
      </c>
      <c r="D160" s="64" t="s">
        <v>862</v>
      </c>
      <c r="E160" s="1" t="s">
        <v>1728</v>
      </c>
      <c r="F160" s="62">
        <v>41255</v>
      </c>
    </row>
    <row r="161" spans="1:7" x14ac:dyDescent="0.2">
      <c r="A161" s="65">
        <v>15312</v>
      </c>
      <c r="B161" s="1" t="s">
        <v>225</v>
      </c>
      <c r="C161" s="1" t="s">
        <v>1461</v>
      </c>
      <c r="D161" s="64" t="s">
        <v>862</v>
      </c>
      <c r="E161" s="1" t="s">
        <v>829</v>
      </c>
      <c r="F161" s="62">
        <v>41255</v>
      </c>
    </row>
    <row r="162" spans="1:7" x14ac:dyDescent="0.2">
      <c r="A162" s="65">
        <v>15412</v>
      </c>
      <c r="B162" s="1" t="s">
        <v>226</v>
      </c>
      <c r="C162" s="1" t="s">
        <v>992</v>
      </c>
      <c r="D162" s="64" t="s">
        <v>862</v>
      </c>
      <c r="E162" s="1" t="s">
        <v>684</v>
      </c>
      <c r="F162" s="62">
        <v>41257</v>
      </c>
    </row>
    <row r="163" spans="1:7" x14ac:dyDescent="0.2">
      <c r="A163" s="65">
        <v>15512</v>
      </c>
      <c r="B163" s="1" t="s">
        <v>227</v>
      </c>
      <c r="C163" s="1" t="s">
        <v>1461</v>
      </c>
      <c r="D163" s="64" t="s">
        <v>862</v>
      </c>
      <c r="E163" s="1" t="s">
        <v>684</v>
      </c>
      <c r="F163" s="62">
        <v>41257</v>
      </c>
    </row>
    <row r="164" spans="1:7" x14ac:dyDescent="0.2">
      <c r="A164" s="65">
        <v>15612</v>
      </c>
      <c r="B164" s="1" t="s">
        <v>228</v>
      </c>
      <c r="C164" s="1" t="s">
        <v>1461</v>
      </c>
      <c r="D164" s="64" t="s">
        <v>862</v>
      </c>
      <c r="E164" s="1" t="s">
        <v>889</v>
      </c>
      <c r="F164" s="62">
        <v>41257</v>
      </c>
    </row>
    <row r="165" spans="1:7" x14ac:dyDescent="0.2">
      <c r="A165" s="65">
        <v>15712</v>
      </c>
      <c r="B165" s="1" t="s">
        <v>229</v>
      </c>
      <c r="C165" s="1" t="s">
        <v>1695</v>
      </c>
      <c r="D165" s="64" t="s">
        <v>862</v>
      </c>
      <c r="E165" s="1" t="s">
        <v>240</v>
      </c>
      <c r="F165" s="62">
        <v>41260</v>
      </c>
    </row>
    <row r="166" spans="1:7" x14ac:dyDescent="0.2">
      <c r="A166" s="65">
        <v>15812</v>
      </c>
      <c r="B166" s="1" t="s">
        <v>230</v>
      </c>
      <c r="C166" s="1" t="s">
        <v>857</v>
      </c>
      <c r="D166" s="64" t="s">
        <v>862</v>
      </c>
      <c r="E166" s="1" t="s">
        <v>240</v>
      </c>
      <c r="F166" s="62">
        <v>41260</v>
      </c>
    </row>
    <row r="167" spans="1:7" x14ac:dyDescent="0.2">
      <c r="A167" s="65">
        <v>15912</v>
      </c>
      <c r="B167" s="1" t="s">
        <v>231</v>
      </c>
      <c r="C167" s="1" t="s">
        <v>1461</v>
      </c>
      <c r="D167" s="64" t="s">
        <v>862</v>
      </c>
      <c r="E167" s="1" t="s">
        <v>720</v>
      </c>
      <c r="F167" s="62">
        <v>41261</v>
      </c>
    </row>
    <row r="168" spans="1:7" x14ac:dyDescent="0.2">
      <c r="A168" s="65">
        <v>16012</v>
      </c>
      <c r="B168" s="1" t="s">
        <v>232</v>
      </c>
      <c r="C168" s="1" t="s">
        <v>1461</v>
      </c>
      <c r="D168" s="64" t="s">
        <v>862</v>
      </c>
      <c r="E168" s="1" t="s">
        <v>1729</v>
      </c>
      <c r="F168" s="62">
        <v>41261</v>
      </c>
    </row>
    <row r="169" spans="1:7" x14ac:dyDescent="0.2">
      <c r="A169" s="74">
        <v>16112</v>
      </c>
      <c r="B169" s="69" t="s">
        <v>233</v>
      </c>
      <c r="C169" s="71" t="s">
        <v>247</v>
      </c>
      <c r="D169" s="71" t="s">
        <v>2363</v>
      </c>
      <c r="E169" s="69" t="s">
        <v>664</v>
      </c>
      <c r="F169" s="70">
        <v>41262</v>
      </c>
    </row>
    <row r="170" spans="1:7" x14ac:dyDescent="0.2">
      <c r="A170" s="65">
        <v>16212</v>
      </c>
      <c r="B170" s="1" t="s">
        <v>234</v>
      </c>
      <c r="C170" s="1" t="s">
        <v>1667</v>
      </c>
      <c r="D170" s="64" t="s">
        <v>862</v>
      </c>
      <c r="E170" s="1" t="s">
        <v>1717</v>
      </c>
      <c r="F170" s="62">
        <v>41262</v>
      </c>
    </row>
    <row r="171" spans="1:7" x14ac:dyDescent="0.2">
      <c r="A171" s="65">
        <v>16312</v>
      </c>
      <c r="B171" s="1" t="s">
        <v>235</v>
      </c>
      <c r="C171" s="1" t="s">
        <v>1461</v>
      </c>
      <c r="D171" s="64" t="s">
        <v>862</v>
      </c>
      <c r="E171" s="1" t="s">
        <v>718</v>
      </c>
      <c r="F171" s="62">
        <v>41262</v>
      </c>
    </row>
    <row r="172" spans="1:7" x14ac:dyDescent="0.2">
      <c r="A172" s="65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5">
        <v>16512</v>
      </c>
      <c r="B173" s="1" t="s">
        <v>236</v>
      </c>
      <c r="C173" s="1" t="s">
        <v>1139</v>
      </c>
      <c r="D173" s="64" t="s">
        <v>862</v>
      </c>
      <c r="E173" s="1" t="s">
        <v>881</v>
      </c>
      <c r="F173" s="62">
        <v>41263</v>
      </c>
    </row>
    <row r="174" spans="1:7" x14ac:dyDescent="0.2">
      <c r="A174" s="65">
        <v>16612</v>
      </c>
      <c r="B174" s="1" t="s">
        <v>237</v>
      </c>
      <c r="C174" s="1" t="s">
        <v>1139</v>
      </c>
      <c r="D174" s="66" t="s">
        <v>1199</v>
      </c>
      <c r="E174" s="1" t="s">
        <v>814</v>
      </c>
      <c r="F174" s="62">
        <v>41271</v>
      </c>
      <c r="G174" s="62"/>
    </row>
    <row r="175" spans="1:7" x14ac:dyDescent="0.2">
      <c r="A175" s="65">
        <v>16712</v>
      </c>
      <c r="B175" s="1" t="s">
        <v>238</v>
      </c>
      <c r="C175" s="1" t="s">
        <v>1139</v>
      </c>
      <c r="D175" s="66" t="s">
        <v>1199</v>
      </c>
      <c r="E175" s="1" t="s">
        <v>1190</v>
      </c>
      <c r="F175" s="62">
        <v>41271</v>
      </c>
    </row>
    <row r="176" spans="1:7" x14ac:dyDescent="0.2">
      <c r="A176" s="65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16</vt:i4>
      </vt:variant>
      <vt:variant>
        <vt:lpstr>Gráficos</vt:lpstr>
      </vt:variant>
      <vt:variant>
        <vt:i4>3</vt:i4>
      </vt:variant>
    </vt:vector>
  </HeadingPairs>
  <TitlesOfParts>
    <vt:vector size="19" baseType="lpstr">
      <vt:lpstr>Resumo</vt:lpstr>
      <vt:lpstr>Inc. de cultura Emerg.</vt:lpstr>
      <vt:lpstr>Emergenciais 2014</vt:lpstr>
      <vt:lpstr>Emergenciais 2013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BiológicoXQuímico</vt:lpstr>
    </vt:vector>
  </TitlesOfParts>
  <Company>CGTI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2017-03-08T13:46:23Z</dcterms:modified>
</cp:coreProperties>
</file>