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EstaPastaDeTrabalho" defaultThemeVersion="124226"/>
  <mc:AlternateContent xmlns:mc="http://schemas.openxmlformats.org/markup-compatibility/2006">
    <mc:Choice Requires="x15">
      <x15ac:absPath xmlns:x15ac="http://schemas.microsoft.com/office/spreadsheetml/2010/11/ac" url="C:\Users\patricia.zamarioli\Desktop\PLANILHAS MAN\"/>
    </mc:Choice>
  </mc:AlternateContent>
  <xr:revisionPtr revIDLastSave="0" documentId="13_ncr:1_{39E6D0EA-5061-491D-B88E-74CDD21BDDC7}" xr6:coauthVersionLast="47" xr6:coauthVersionMax="47" xr10:uidLastSave="{00000000-0000-0000-0000-000000000000}"/>
  <bookViews>
    <workbookView xWindow="-120" yWindow="-120" windowWidth="29040" windowHeight="15840" activeTab="4" xr2:uid="{00000000-000D-0000-FFFF-FFFF00000000}"/>
  </bookViews>
  <sheets>
    <sheet name="ORIENTAÇÕES" sheetId="125" r:id="rId1"/>
    <sheet name="RESUMO ITEM 2" sheetId="152" r:id="rId2"/>
    <sheet name="RESUMO ANALÍTICO" sheetId="78" r:id="rId3"/>
    <sheet name="BDI" sheetId="151" r:id="rId4"/>
    <sheet name="PEÇAS E EQUIP." sheetId="88" r:id="rId5"/>
  </sheet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4" hidden="1">'PEÇAS E EQUIP.'!#REF!</definedName>
    <definedName name="_xlnm._FilterDatabase" localSheetId="2" hidden="1">'RESUMO ANALÍTICO'!#REF!</definedName>
    <definedName name="_xlnm.Print_Area" localSheetId="0">ORIENTAÇÕES!$A$1:$K$34</definedName>
    <definedName name="_xlnm.Print_Area" localSheetId="4">'PEÇAS E EQUIP.'!$A$1:$H$195</definedName>
    <definedName name="_xlnm.Print_Area" localSheetId="2">'RESUMO ANALÍTICO'!$A$1:$I$50</definedName>
    <definedName name="Despesas" localSheetId="4">#REF!</definedName>
    <definedName name="Despesas">#REF!</definedName>
    <definedName name="EQUIPAMENTO">#REF!</definedName>
    <definedName name="Excel_BuiltIn_Print_Area_2">"$#REF!.$A$1:$J$73"</definedName>
    <definedName name="LAVAND">#REF!</definedName>
    <definedName name="MAT_LAVAND">#REF!</definedName>
    <definedName name="Não" localSheetId="0">#REF!</definedName>
    <definedName name="Não" localSheetId="4">#REF!</definedName>
    <definedName name="Não">#REF!</definedName>
    <definedName name="Servente">#REF!</definedName>
    <definedName name="Sim" localSheetId="0">#REF!</definedName>
    <definedName name="Sim" localSheetId="4">#REF!</definedName>
    <definedName name="Sim">#REF!</definedName>
    <definedName name="TESTE" localSheetId="0">#REF!</definedName>
    <definedName name="TESTE" localSheetId="4">#REF!</definedName>
    <definedName name="TESTE">#REF!</definedName>
    <definedName name="Tratorista">#REF!</definedName>
    <definedName name="Veiculos" localSheetId="0">#REF!</definedName>
    <definedName name="Veiculos" localSheetId="4">#REF!</definedName>
    <definedName name="Veiculos">#REF!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52" l="1"/>
  <c r="H16" i="152" s="1"/>
  <c r="G10" i="78"/>
  <c r="G15" i="78"/>
  <c r="F15" i="78"/>
  <c r="H15" i="78" s="1"/>
  <c r="I15" i="78" s="1"/>
  <c r="D10" i="78" l="1"/>
  <c r="D9" i="151"/>
  <c r="H9" i="151"/>
  <c r="D10" i="88"/>
  <c r="F10" i="88"/>
  <c r="B8" i="152"/>
  <c r="B6" i="152"/>
  <c r="B4" i="152"/>
  <c r="B3" i="152"/>
  <c r="B2" i="152"/>
  <c r="B1" i="152"/>
  <c r="E18" i="151"/>
  <c r="E23" i="151" s="1"/>
  <c r="I9" i="151" l="1"/>
  <c r="B6" i="151"/>
  <c r="B4" i="151"/>
  <c r="B3" i="151"/>
  <c r="B2" i="151"/>
  <c r="B1" i="151"/>
  <c r="B1" i="88"/>
  <c r="B6" i="78" l="1"/>
  <c r="B1" i="78" l="1"/>
  <c r="B6" i="88" l="1"/>
  <c r="B4" i="88" l="1"/>
  <c r="B3" i="88"/>
  <c r="B2" i="88"/>
  <c r="B8" i="78" l="1"/>
  <c r="B4" i="78"/>
  <c r="B3" i="78"/>
  <c r="B2" i="78"/>
</calcChain>
</file>

<file path=xl/sharedStrings.xml><?xml version="1.0" encoding="utf-8"?>
<sst xmlns="http://schemas.openxmlformats.org/spreadsheetml/2006/main" count="523" uniqueCount="313">
  <si>
    <t>ANEXO I-C</t>
  </si>
  <si>
    <t>PLANILHA DE CUSTO E FORMAÇÃO DE PREÇO REFERENCIAL</t>
  </si>
  <si>
    <t>PREGÃO ELETRÔNICO Nº 90002/2025</t>
  </si>
  <si>
    <t>PROCESSO Nº 21000.068258/2024-69</t>
  </si>
  <si>
    <t>OBJETO: Contratação de Empresa Especializada em Engenharia para a Prestação de Serviços Técnicos de Monitoramento, Manutenção Preventiva, Corretiva e Preditiva, com Fornecimento de Peças, Materiais e Mão de Obra Especializada para as Instalações Prediais, Sistemas e Equipamentos das Bases Físicas de Campinas e Jundiaí do Laboratório Federal de Defesa Agropecuária – LFDA/SP</t>
  </si>
  <si>
    <t>ITEM 2 - FORNECIMENTO DE MATERIAIS EVENTUAIS</t>
  </si>
  <si>
    <t>ORIENTAÇÕES QUANTO AO CORRETO PREENCHIMENTO:</t>
  </si>
  <si>
    <t>Antes de realizar qualquer alteração ou introdução de dados (valores), criar e manter uma cópia de segurança das planilhas originais.</t>
  </si>
  <si>
    <r>
      <t xml:space="preserve">A planilha da </t>
    </r>
    <r>
      <rPr>
        <b/>
        <sz val="11"/>
        <color rgb="FF0070C0"/>
        <rFont val="Calibri"/>
        <family val="2"/>
      </rPr>
      <t>aba em azul</t>
    </r>
    <r>
      <rPr>
        <sz val="11"/>
        <color rgb="FF000000"/>
        <rFont val="Calibri"/>
        <family val="2"/>
      </rPr>
      <t xml:space="preserve">, é a única que está protegida. As planilhas das demais abas (em cinza) não estão protegidas pois é prerrogativa do licitante adequá-las às suas realidades e possibilidades, desde que respeitadas as normas e as condições estabelecidas no Edital e seus anexos. </t>
    </r>
  </si>
  <si>
    <t xml:space="preserve"> A planilha orçamentária fornecida deverá ser preenchida pelos licitantes com PERCENTUAL DESCONTO OFERTADO SOBRE VALOR UNITÁRIO DAS PEÇAS CONSTANTES DA TABELA SINAPI UTILIZADA NO PERÍODO</t>
  </si>
  <si>
    <t>O BDI diferenciado, que incidirá sobre cada material/peça, deverá estar apresentado à parte, nos moldes deste Anexo, conforme quadro na aba "BDI"</t>
  </si>
  <si>
    <t xml:space="preserve">Deverão ser preenchidos pelo licitante apenas os campos em </t>
  </si>
  <si>
    <t>AMARELO</t>
  </si>
  <si>
    <t xml:space="preserve">nas seguintes abas: </t>
  </si>
  <si>
    <t>BDI</t>
  </si>
  <si>
    <t>O licitante deverá verificar todas as abas da planilhas, validando se todos os valores que compõe seus custos estão refletidos nestas planilhas.</t>
  </si>
  <si>
    <t>Nas abas citadas no item 5 acima, constam quadro de Observações (final da planilha) no qual o licitante poderá utilizar para incluir informações que julgar pertinentes;</t>
  </si>
  <si>
    <t>O valor de BDI constante da planilha orçamentária é uma estimativa da Administração. Cada licitante deverá preencher os campos (em amarelo) da aba  "BDI" - Composição de BDI Diferenciado,  de acordo com o seu Regime de Incidência do PIS/COFINS (Cumulativa ou Não-cumulativa) e os seus custos próprios, de modo a demonstrar analiticamente a composição do BDI utilizado na formação do preço global de material/ peça da sua proposta, seguindo a orientação constante no Artigo 9º do Decreto nº 7.983, de 08 de abril de 2013, o qual trouxe o seguinte comando:
“Art. 9º O preço global de referência será o resultante do custo global de referência acrescido do valor correspondente ao BDI, que deverá evidenciar em sua composição, no mínimo:
I – taxa de rateio da administração central;
II – percentuais de tributos incidentes sobre o preço do serviço, excluídos aqueles de natureza direta e personalística que oneram o contratado;
III – taxa de risco, seguro e garantia do empreendimento; e
IV – taxa de lucro.”
Cada licitante deverá compor sua taxa de BDI diferenciado com base em fórmula apresentada adiante, levando em conta que nessa taxa deverão estar considerados, além dos impostos, as despesas indiretas e o lucro.
A fórmula proposta pelo Tribunal para cálculo do BDI diferenciado é:
                         BDI = (1 + AC + S + G + R).(1 + DF).(1 + L) – 1
                                                            (1 - T)
                           Fonte: Acórdão 2.622/2013-TCU-Plenário
                           Onde:
                          • AC = taxa de rateio da Administração Central;
                          • S = taxa representativa de Seguros;
                          • G = taxa que representa o ônus das Garantias exigidas em edital;
                          • R = taxa de Riscos e imprevistos;
                          • DF = taxa representativa das Despesas financeiras;
                          • L = taxa de lucro/remuneração e;
                          • T = taxa de incidência de impostos (PIS, CONFINS, ISS E CPRB).</t>
  </si>
  <si>
    <t>Eventual identificação de erro de fórmula nas planilhas, o Licitante deverá comunicar à Equipe do Pregão, via e-mail sec.lfda-sp@agro.gov.br, até 3 (três) dias úteis antes da abertura do certame, para os devidos ajustes.</t>
  </si>
  <si>
    <r>
      <rPr>
        <sz val="11"/>
        <color rgb="FF000000"/>
        <rFont val="Calibri"/>
      </rPr>
      <t>Eventual solicitação de esclarecimento deverá seguir os prazos e condições estabelecidos no item</t>
    </r>
    <r>
      <rPr>
        <sz val="11"/>
        <color rgb="FFFF0000"/>
        <rFont val="Calibri"/>
      </rPr>
      <t xml:space="preserve"> </t>
    </r>
    <r>
      <rPr>
        <sz val="11"/>
        <color rgb="FF000000"/>
        <rFont val="Calibri"/>
      </rPr>
      <t>15 do Edital;</t>
    </r>
  </si>
  <si>
    <t>No caso do orçamento estimado pelo LFDA/SP, foram adotados os seguintes valores (com base no Acórdão 2622/2013 -TCU - Plenário):</t>
  </si>
  <si>
    <t>a) Administração Central (AC): São as despesas relativas à manutenção de parcela do custo do escritório central da empresa. Esta parcela deve ser calculada por meio de rateio do custo da administração central pela totalidade dos contratos gerenciados pela contratada. O percentual previsto foi de 1,50 %, valor dentro dos limites estabelecidos pela Tabela de referência de valores para BDI aprovada pelo TCU (Acórdão N º 2622/2013 - Plenário).</t>
  </si>
  <si>
    <t>b) Seguros e Garantias (S e G): deverão ser computados, se necessário, valores de seguros para casos fortuitos ou de força maior. Para efeitos desta licitação, foi considerado o valor do risco de 0,30%, valor dentro dos limites estabelecidos pela Tabela de referência de valores para BDI aprovada pelo TCU (Acórdão N º 2622/2013 - Plenário).</t>
  </si>
  <si>
    <t>c) Riscos imprevistos (R): deverão ser computados, se necessário, valores para cobertura de despesas imprevisíveis e seguros para casos fortuitos ou de força maior. Para efeitos desta licitação, considerando o baixo risco do objeto foi considerado o valor do risco de 0,56%, valor dentro dos limites estabelecidos pela Tabela de referência de valores para BDI aprovada pelo TCU (Acórdão N º 2622/2013 - Plenário).</t>
  </si>
  <si>
    <t>d) Despesas Financeiras (DF): são aquelas decorrentes do custo do capital de giro para fazer frente às despesas realizadas antes do efetivo recebimento das devidas receitas. Para efeitos desta licitação, foi considerado o valor de despesas financeiras de 0,85%, considerando o baixo histórico do órgão em atrasos de pagamentos. Valor dentro dos limites pela Tabela de referência de valores para BDI aprovada pelo TCU (Acórdão N º 2622/2013 - Plenário).</t>
  </si>
  <si>
    <t>e) Lucro Bruto (L): é a parcela que contempla a remuneração do construtor, definida com base em percentual sobre o total dos custos diretos e despesas indiretas, excluídas aquelas referentes às parcelas tributárias. Nesse orçamento foi considerado valor do Lucro mínimo de 3,50 %, valor dentro dos limites estabelecidos pela Tabela de referência de valores para BDI aprovada pelo TCU (Acórdão N º 2622/2013 - Plenário).</t>
  </si>
  <si>
    <t>f) Tributos (PIS e CONFINS): para a definição do percentual de BDI desta licitação foi utilizado o regime de incidência não-cumulativa, considerando-se, 7,60% para a COFINS e 1,65% para o PIS. Já as empresas tributadas pelo regime de incidência cumulativa de PIS e de COFINS devem cotar os percentuais que representem a média das alíquotas efetivamente recolhidas nos últimos 12 (doze) meses anteriores à apresentação da proposta, apurada com base nos dados do Demonstrativo de Apuração de Contribuições Sociais – DACON.</t>
  </si>
  <si>
    <t>g) Tributos (ISS): foi considerado percentual de ISS de 0,00 % pois este BDI incidirá apenas para o fornecimento dos MATERIAIS que serão utilizados na manutenção predial/equipamentos. Não há incidência de mão de obra no fornecimento destes materiais, uma vez que serão utilizados pela mão de obra de serviços contínuos. conforme Acordão 2369/2011 e 5.993/2012 – TCU</t>
  </si>
  <si>
    <t>h) Tributos (CPRB) - Foi considerado percentual de Contribuição previdenciária sobre a receita bruta de 0,00 % pois este BDI incidirá apenas para o fornecimento dos insumos que serão utilizados na manutenção predial/equipamentos. Não há incidência de mão de obra no fornecimento destes materiais e/ou peças, uma vez que serão utilizados pela mão de obra de serviços contínuos. Acordão 2369/2011 e 5.993/2012 – TCU </t>
  </si>
  <si>
    <t>i) As despesas relativas aos tributos IRPJ e CSLL não deverão ser incluídas na composição do BDI, uma vez que, por incidirem sobre o lucro, não são consideradas despesas indiretas, para efeito de repasse ao preço contratual, conforme jurisprudência do Tribunal de Contas da União.</t>
  </si>
  <si>
    <t xml:space="preserve">Licitante: </t>
  </si>
  <si>
    <t>XXXXXX</t>
  </si>
  <si>
    <t>Nome 
Fantasia:</t>
  </si>
  <si>
    <t>CNPJ:</t>
  </si>
  <si>
    <t>Data da Proposta:</t>
  </si>
  <si>
    <t>XX/XX/XXXX</t>
  </si>
  <si>
    <t xml:space="preserve">Validade
 proposta: </t>
  </si>
  <si>
    <t>ITEM</t>
  </si>
  <si>
    <t>DESCRIÇÃO</t>
  </si>
  <si>
    <t>CATSER</t>
  </si>
  <si>
    <t>UNIDADE DE MEDIDA</t>
  </si>
  <si>
    <t>QNT</t>
  </si>
  <si>
    <t xml:space="preserve">VALOR ESTIMADO ANUAL DOS MATERIAIS EVENTUAIS </t>
  </si>
  <si>
    <t>PERCENTUAL DESCONTO OFERTADO SOBRE VALOR UNITÁRIO DOS MATERIAIS EVENTUAIS CONSTANTES DA TABELA SINAPI UTILIZADA NO PERÍODO</t>
  </si>
  <si>
    <t>VALOR ESTIMADO ANUAL DOS MATERIAIS EVENTUAIS COM APLICAÇÃO DO DESCONTO</t>
  </si>
  <si>
    <t>BDI DIFERENCIADO
CONFORME ABA "BDI"</t>
  </si>
  <si>
    <r>
      <t xml:space="preserve">VALOR MÁXIMO ACEITÁVEL
</t>
    </r>
    <r>
      <rPr>
        <b/>
        <sz val="10"/>
        <color rgb="FFFF0000"/>
        <rFont val="Calibri"/>
        <family val="2"/>
        <scheme val="minor"/>
      </rPr>
      <t>VALOR DO LANCE DO LICITANTE NO COMPRAS.GOV.BR PARA ITEM 2</t>
    </r>
  </si>
  <si>
    <t>(A)</t>
  </si>
  <si>
    <t>(B)</t>
  </si>
  <si>
    <t>(C) = (A X B)</t>
  </si>
  <si>
    <t>(D)</t>
  </si>
  <si>
    <t>(E) = (C + D)</t>
  </si>
  <si>
    <r>
      <rPr>
        <sz val="11"/>
        <color rgb="FF000000"/>
        <rFont val="Calibri"/>
        <scheme val="minor"/>
      </rPr>
      <t xml:space="preserve">Fornecimento de todo e qualquer insumo, material elétrico, eletrônico, hidráulico, civil, peça de reposição e demais itens em geral, conforme definição constante no </t>
    </r>
    <r>
      <rPr>
        <b/>
        <sz val="11"/>
        <color rgb="FF000000"/>
        <rFont val="Calibri"/>
        <scheme val="minor"/>
      </rPr>
      <t>Apêndice VII - Fornecimento dos materiais eventuais</t>
    </r>
    <r>
      <rPr>
        <sz val="11"/>
        <color rgb="FF000000"/>
        <rFont val="Calibri"/>
        <scheme val="minor"/>
      </rPr>
      <t xml:space="preserve"> com respectivo BDI diferenciado já incluso, a ser utilizado quando necessários para a realização da prestação de serviços de manutenção serviços técnicos de monitoramento, manutenção preventiva, corretiva e preditiva, nas condições estabelecidas no Termo de Referência.</t>
    </r>
  </si>
  <si>
    <t>UNIDADE¹</t>
  </si>
  <si>
    <t>Valor estimado anual dos MATERIAIS, conforme item 12.2 do Apêndice VII-Fornecimento dos materiais eventuais. O valor estimado englobará o valor para as aquisições de MATERIAIS tanto nas condições contidas no item 8. MATERIAIS CONSTANTES DA TABELA SINAPI como nas do item 9. MATERIAIS NÃO CONSTANTES DA TABELA SINAPI.</t>
  </si>
  <si>
    <t>Percentual de desconto ofertado pelo licitante sobre o valor dos MATERIAIS, que será aplicado sobre o valor estimado anual do MATERIAL. A aplicação deste desconto apenas incidirá para as condições contidas no item 8. MATERIAIS CONSTANTES DA TABELA SINAPI do Apêndice VII-Fornecimento dos materiais eventuais. Para aplicação desse desconto, o licitante deverá preencher valor percentual superior a 0,01%, devendo colocar apenas 2 (duas) casas decimais após a vírgula. Caso utilize mais casas após a vírgula, durante a fase de julgamento da proposta, o Pregoeiro solicitará adequação do mesmo, com arredondamento para baixo até chegar a 2 (duas) casas decimais, sob pena de desclassificação.  Caso não deseje ofertar nenhum desconto neste item, deverá manter o percentual 0,00%</t>
  </si>
  <si>
    <t>(C )</t>
  </si>
  <si>
    <t xml:space="preserve">Valor obtido pela multiplicação do valor estimado dos MATERIAIS e a aplicação do percentual de desconto ofertado pelo licitante no certame, conforme condições acima. Esse percentual permanecerá vigente e será aplicado sobre todos os MATERIAIS adquiridos para a prestação de serviço constantes da tabela SINAPI conforme condições no item 8. MATERIAIS CONSTANTES DA TABELA SINAPI  </t>
  </si>
  <si>
    <t>BDI DIFERENCIADO será o valor obtido através da aplicação da fórmula do acórdão 2.622/2013-TCU-PLENÁRIO conforme aba "BDI" preenchida pelo licitante no certame.  Esse percentual permanecerá vigente durante toda a vigência contratual e será aplicado todos os MATERIAIS adquiridos para a prestação de serviço constantes da tabela SINAPI e NÃO SINAPI, conforme condições estabelecidas nos itens 8 e 9 do Apêndice VII-Fornecimento dos materiais eventuais.</t>
  </si>
  <si>
    <t>(E)</t>
  </si>
  <si>
    <t>Informações Complementares (Utilizar este campo para eventuais informações que o licitante achar pertinente)</t>
  </si>
  <si>
    <t>XXXXXXX</t>
  </si>
  <si>
    <t>Responsável pela proposta</t>
  </si>
  <si>
    <t>Nome</t>
  </si>
  <si>
    <t>RG/CPF</t>
  </si>
  <si>
    <t>Cargo/Função</t>
  </si>
  <si>
    <t>Os cálculos foram baseados em estudos e levantamentos em várias fontes de consultas, entre elas:</t>
  </si>
  <si>
    <t>Lei 8666/1993 - Lei de Licitações e Contratos</t>
  </si>
  <si>
    <t>Convenção Coletiva de Trabalho de SIMEACO CAMPINAS - MTE nº SP001488/2017 - TA SP010169/2018  e comunicado conjunto com SEAC/SP para 2019</t>
  </si>
  <si>
    <t>Estudo sobre composição de custos dos valores limites - Serviços de LImpeza e Conservação - São Paulo -2018 - SEGES/MP-2018</t>
  </si>
  <si>
    <t>Caderno de Logística - Serviços de Limpeza, Asseio e Conservação  -  SLTI/MP - 2014</t>
  </si>
  <si>
    <t>IN SEGES/MP nº 05 de 2017 de 26/05/2017</t>
  </si>
  <si>
    <t>Portaria SEGES/MP nº 213, de 25/07/2017</t>
  </si>
  <si>
    <t>Levantamento de Pregões similares de outros entes Federais (como AGU/ Receita Federal / UNIFESP  e outros)</t>
  </si>
  <si>
    <t>Jurisprudências TRT  e Súmulas TST</t>
  </si>
  <si>
    <t>Lei 13467 de 13/07/2017 - reforma trabalhista</t>
  </si>
  <si>
    <t>Consultas SEGES e sites especializado em legislação e cálculos trabalhistas</t>
  </si>
  <si>
    <t>Foi considerado para os cálculos deste processo, a prevalência da Convenção Coletiva, nos termos estabelecidos o art. 611-A da Lei 13.467 de 13/07/2017 (reforma trabalhista), sendo utilizado os valores para 2019, conforme comunicado conjunto SIMEACO CAMPINAS e SEAC/SP, com as demais condições da CCT registrada de 2018.</t>
  </si>
  <si>
    <t>COMPOSIÇÃO BDI DIFERENCIADO</t>
  </si>
  <si>
    <t>EMPRESA LICITANTE:</t>
  </si>
  <si>
    <t>COMPOSIÇÃO DO BDI DIFERENCIADO</t>
  </si>
  <si>
    <t>FAIXAS DE ADMISSIBILIDADE DE ACORDO COM O
ACORDÃO N. 2622/2013 DO TCU PARA BDI DIFERENCIADO</t>
  </si>
  <si>
    <t>SIGLA</t>
  </si>
  <si>
    <t>PORCENTAGEM</t>
  </si>
  <si>
    <t>MINIMO</t>
  </si>
  <si>
    <t>MÉDIO</t>
  </si>
  <si>
    <t>MÁXIMO</t>
  </si>
  <si>
    <t>AC</t>
  </si>
  <si>
    <t>Administração Central</t>
  </si>
  <si>
    <t>S+G</t>
  </si>
  <si>
    <t>Seguro e Garantia</t>
  </si>
  <si>
    <t>R</t>
  </si>
  <si>
    <t>Risco</t>
  </si>
  <si>
    <t>DF</t>
  </si>
  <si>
    <t>Despesas Financeiras</t>
  </si>
  <si>
    <t>L</t>
  </si>
  <si>
    <t>Lucro</t>
  </si>
  <si>
    <t>T</t>
  </si>
  <si>
    <t>Tributos (soma)</t>
  </si>
  <si>
    <t>COFINS</t>
  </si>
  <si>
    <t>ISS</t>
  </si>
  <si>
    <t>PIS</t>
  </si>
  <si>
    <t>CPRB SOBRE O LUCRO BRUTO</t>
  </si>
  <si>
    <t>TT</t>
  </si>
  <si>
    <t>VALOR MÁXIMO DO BDI DIFERENCIADO</t>
  </si>
  <si>
    <t>Observações:</t>
  </si>
  <si>
    <t>1) Considerado para fins de BDI DIFERENCIADO referencial a tributação para o regime de lucro real</t>
  </si>
  <si>
    <t xml:space="preserve">2) O Licitante deverá ajustar os Tributos (T) conforme seu regime tributário vigente (o mesmo utilizado para o item 1 - Equipe Residente), não podendo ultrapassar o valor máximo do BDI DIFERENCIADO referencial </t>
  </si>
  <si>
    <t>3) O ISS deverá ser 0,00% conforme explicações no item g) da aba "ORIENTAÇÕES"</t>
  </si>
  <si>
    <t>PEÇAS E EQUIPAMENTOS DA ÁREA NBA3</t>
  </si>
  <si>
    <t>Item</t>
  </si>
  <si>
    <t>Descrição</t>
  </si>
  <si>
    <t>Unidade</t>
  </si>
  <si>
    <t>PUXADOR PARA GABINETE DA UNIDADE DE TRATAMENTO DE AR DA MARCA REINTECH, MODELO RT-PUXFC OU SIMILAR</t>
  </si>
  <si>
    <t>PEÇA</t>
  </si>
  <si>
    <t>MANÍPULO PORTA PARA GABINETE DA UNIDADE DE TRATAMENTO DE AR DA MARCA REINTECH, MODELO RT-MAPFC OU SIMILAR</t>
  </si>
  <si>
    <t>MANÍPULO FILTRO G/F PARA GABINETE DA UNIDADE DE TRATAMENTO DE AR DA MARCA REINTECH, MODELO RT-MAFFC OU SIMILAR</t>
  </si>
  <si>
    <t>MANÍPULO FILTRO H PARA GABINETE DA UNIDADE DE TRATAMENTO DE AR DA MARCA REINTECH, MODELO RT-MAHFC OU SIMILAR</t>
  </si>
  <si>
    <t>HELICE D30" - 3 PÁS - CÓDIGO FAN04078 - PARA REPOSIÇÃO DO CHILLER</t>
  </si>
  <si>
    <t>TUBO SILICONE 17,0 X 2181MM 40 SHORE AZUL CLARO PORTA 66X46 - PARA REPOSIÇÃO DE AUTOCLAVE HORIZONTAL DA MARCA PHOENIX OU SIMILAR</t>
  </si>
  <si>
    <t>RESISTÊNCIA INOX TB 9000W X 220/380V - PARA REPOSIÇÃO DE AUTOCLAVE HORIZONTAL DA PHOENIX  OU SIMILAR</t>
  </si>
  <si>
    <t>VÁLVULA SOLENOIDE DANFOSS 1/2" VAPOR NF 220VAC EV225B - CÓDIGO 032U300490 - PARA REPOSIÇÃO DE AUTOCLAVE HORIZONTAL  DA MARCA PHOENIX OU SIMILAR</t>
  </si>
  <si>
    <t>VÁLVULA SOLENOIDE 1/4" VAPOR NF 220VAC DANFOSS EV210B - CÓDIGO 032U1219 - PARA REPOSIÇÃO DE AUTOCLAVE HORIZONTAL DA MARCA PHOENIX OU SIMILAR</t>
  </si>
  <si>
    <t>SENSOR PT 100 LIG. 3 FIOS ROSCA 3/4 INOX 304 RAB. 3X24AWG 3000mm - DIAMETRO HASTE 60MM - PARA REPOSIÇÃO DE AUTOCLAVE HORIZONTAL DA MARCA PHOENIX OU SIMILAR</t>
  </si>
  <si>
    <t>MANÔMETRO AH 0 A 4 BAR - PARA REPOSIÇÃO DE AUTOCLAVE HORIZONTAL DA MARCA PHOENIX OU SIMILAR</t>
  </si>
  <si>
    <t>MANOVACUOMETRO AH -76 A 4 BAR, PARA REPOSIÇÃO DE AUTOCLAVE HORIZONTAL DA MARCA PHOENIX OU SIMILAR</t>
  </si>
  <si>
    <t>FILTRO ABSOLUTO HEPA 140 X 140 X 75 mm MOD. CRSG PAPEL PLISSADO MICROFIBRA VIDRO CLASSE H14 EM 1822, PARA REPOSIÇÃO DE AUTOCLAVE HORIZONTAL DA MARCA PHOENIX OU SIMILAR</t>
  </si>
  <si>
    <t>BOBINA PARA VÁLVULA SOLENOIDE COM CAPA 220V 60HZ DANFOSS,  código 032K143690, PARA REPOSIÇÃO DE AUTOCLAVE HORIZONTAL DA MARCA PHOENIX OU SIMILAR</t>
  </si>
  <si>
    <t>BOBINA PARA VÁLVULA SOLENOIDE DANFOSS 220V 50/60HZ, CÓDIGO 18F7363, PARA REPOSIÇÃO DE AUTOCLAVE HORIZONTAL DA MARCA PHOENIX OU SIMILAR</t>
  </si>
  <si>
    <t>VÁLVULA RETENÇÃO TIPO PISTÃO ROSCA F1/2" INOX CF8/PTFE HTM-2050 - 800WOG, PARA REPOSIÇÃO DE AUTOCLAVE HORIZONTAL DA MARCA PHOENIX OU SIMILAR</t>
  </si>
  <si>
    <t>FUSÍVEL LIMITADOR DE CORRENTE TIPO HH- 100A, CÓDIGO SU617-100A, PARA CABINE DE MÉDIA TENSÃO</t>
  </si>
  <si>
    <t>MINIDISJUNTOR MONOPOLAR LINHA EZ9F CURVA C - 3kA/220Vca-5kA/127Vca, CÓDIGO EZ9F33110, PARA CABINE DE MÉDIA TENSÃO</t>
  </si>
  <si>
    <t>FUSÍVEL PARA TP 15kV - 0,5A, CÓDIGO FUSIVEL 15KV, PARA CABINE DE MÉDIA TENSÃO</t>
  </si>
  <si>
    <t>CONTATO AUXILIAR - MICRO SWITCH 1NAF - TIPO CA-S, CÓSIGO CA-S, PARA CABINE DE MÉDIA TENSÃO</t>
  </si>
  <si>
    <t>BLOCOS DE CONTATOS AUXILIARES COMPATIVEIS COM CA2KN, CÓDIGO LA1KN11, PARA QUADRO DE TRANSFERÊNCIA AUTOMÁTICA</t>
  </si>
  <si>
    <t>MINIDISJUNTOR MONOPOLAR LINHA IC60N CURVA C - 10A 220V, CÓDIGO A9F74110, PARA QUADRO DE TRANSFERÊNCIA AUTOMÁTICA</t>
  </si>
  <si>
    <t>BOBINA DE ABERTURA (EXTRAÍVEL) - NW - 220V, CÓDIGO 48494, PARA QUADRO DE TRANSFERÊNCIA AUTOMÁTICA</t>
  </si>
  <si>
    <t>BOBINA DE FECHAMENTO (EXTRAÍVEL) - NW - 220V, CÓDIGO 48484, PARA QUADRO DE TRANSFERÊNCIA AUTOMÁTICA</t>
  </si>
  <si>
    <t>DJ 1P 10A SH201 T-C10, CÓDIGO 106001600, PARA QUADRO GERAL DE BAIXA TENSÃO - GRUPO MOTO GERADOR</t>
  </si>
  <si>
    <t>CONTATORA AUXILIAR 220V CAD32M7, CÓDIGO 105005500, PARA QUADRO GERAL DE BAIXA TENSÃO - GRUPO MOTO GERADOR</t>
  </si>
  <si>
    <t>DISPOSITIVO DE PROTEÇÃO CONTRA SURTO CLASSE I ONDA 8/20 PARA FASE, CÓDIGO 81-00-60D, PARA QUADRO GERAL DE BAIXA TENSÃO</t>
  </si>
  <si>
    <t>DISJUNTOR CAIXA MOLDADA TRIPOLAR LINHA NSX100F - 85kA/220-240Vca - TDM32, CÓDIGO LV429635, PARA QUADRO GERAL DE BAIXA TENSÃO</t>
  </si>
  <si>
    <t>SINALIZADOR 22mm PLÁSTICO COM LED VERMELHO, C[ODIGO XB4BVM4, PARA QUADRO GERAL DE BAIXA TENSÃO</t>
  </si>
  <si>
    <t>SINALIZADOR 22mm PLÁSTICO COM LED VERDE, CÓDIGO XB4BVM4, PARA QUADRO GERAL DE BAIXA TENSÃO</t>
  </si>
  <si>
    <t>SINALIZADOR 22mm PLÁSTICO COM LED AMARELO, CÓDIGO XB5AVM5, PARA QUADRO GERAL DE BAIXA TENSÃO</t>
  </si>
  <si>
    <t>MINIDISJUNTOR BIPOLAR LINHA IC60N CURVA C -16A 220V, CÓDIGO A9F74216, PARA QUADRO GERAL DE BAIXA TENSÃO</t>
  </si>
  <si>
    <t>DISPOSITIVOS DE PROTEÇÃO CONTRA SURTOS 45kA, 275V, CÓGICO 81-02-45D, PARA QUADRO DE DISTRIBUIÇÃO GERAL - NO BREAK</t>
  </si>
  <si>
    <t>FUSIVEL gG C10G2- IN-32A,120kA, CÓDIGO C10G32, PARA QUADRO DE DISTRIBUIÇÃO GERAL - NO BREAK E QUADRO DE TOMADA DE EMERGÊNCIA</t>
  </si>
  <si>
    <t>CONTATOR AUXILIAR - MODELO K - 10A, CÓDIGO CA2KN40M7, PARA BANCO DE CAPACITORES E QUADRO ELETRICO DE EMERGÊNCIA</t>
  </si>
  <si>
    <t>CONTATOR PARA BANCO DE CAPACITORES, CÓDIGO LC1DWK12MT, PARA BANCO DE CAPACITORES</t>
  </si>
  <si>
    <t>MINIDISJUNTOR BIPOLAR LINHA IC60N CURVA C -10A - 220V, CÓDIGO A9F74210, PARA BANCO DE CAPACITORES</t>
  </si>
  <si>
    <t>MINIDISJUNTOR BIPOLAR LINHA IC60N CURVA C -20A 220V, CÓDIGO A9F74220, PARA QUADRO DE TOMADA DE EMERGÊNCIA</t>
  </si>
  <si>
    <t>INTERRUPTOR DIFERENCIAL RESIDUAL TETRAPOLAR LINHA ilD CLASSE AC -63A/30mA, CÓDIGO A9R71463, PARA QUADRO DE TOMADA DE EMERGÊNCIA</t>
  </si>
  <si>
    <t>DISPOSITIVOS DE PROTEÇÃO CONTRA SURTOS 45kA, 275V, CÓDIGO 81-02-45D, PARA QUADRO DE TOMADA DE EMERGÊNCIA</t>
  </si>
  <si>
    <t>FUSÍVEL DE VIDRO 5X20mm , 1A, PARA QUADRO ELÉTRICO DE EMERGÊNCIA</t>
  </si>
  <si>
    <t>DISPOSITIVOS DE PROTEÇÃO CONTRA SURTOS ACTI 9 - CLASSE II - EFEITO INDIRETO - ONDA 8/20 μs, CÓDIGO A9L40100, PARA QUADRO ELÉTRICO DE EMERGÊNCIA</t>
  </si>
  <si>
    <t>MINIDISJUNTOR BIPOLAR LINHA IC60N CURVA C - 20A 220V, CÓDIGO A9F74220, PARA QUADRO ELÉTRICO DE EMERGÊNCIA</t>
  </si>
  <si>
    <t>DISJUNTOR MOTOR PARA MOTOR 0,37kW - 220V, CÓDIGO GVE2M4, PARA QUADRO ELÉTRICO DE EMERGÊNCIA</t>
  </si>
  <si>
    <t>DISJUNTOR MOTOR PARA MOTOR 0,50kW - 220V, CÓDIGO GVE2M6, PARA QUADRO ELÉTRICO DE EMERGÊNCIA</t>
  </si>
  <si>
    <t>DISJUNTOR MOTOR PARA MOTOR 0,75kW - 220V, CÓDIGO GVE2M8, PARA QUADRO ELÉTRICO DE EMERGÊNCIA</t>
  </si>
  <si>
    <t>INVERSOR DE FREQUENCIA PARA MOTOR 1,5CV -220V, CÓDIGO ATV61HU15M3Z, PARA QUADRO ELÉTRICO DE EMERGÊNCIA</t>
  </si>
  <si>
    <t>INVERSOR DE FREQUENCIA PARA MOTOR 3CV -220V, CÓDIGO ATV61HU22M3Z, PARA QUADRO ELÉTRICO DE EMERGÊNCIA</t>
  </si>
  <si>
    <t>INVERSOR DE FREQUENCIA PARA MOTOR 5CV -220V, CÓDIGO ATV61HU40M3Z, PARA QUADRO ELÉTRICO DE EMERGÊNCIA</t>
  </si>
  <si>
    <t>DISJUNTOR MOTOR PARA MOTOR 7,5CV - 220V, CÓDIGO GVE2M32, PARA QUADRO ELÉTRICO DE EMERGÊNCIA</t>
  </si>
  <si>
    <t>DISJUNTOR MOTOR PARA MOTOR 12,5CV - 220V, CÓDIGO GVE3M50, PARA QUADRO ELÉTRICO DE EMERGÊNCIA</t>
  </si>
  <si>
    <t>INVERSOR DE FREQUENCIA PARA MOTOR 30CV -220V, CÓDIGO ATV61HD22M3X, PARA QUADRO ELÉTRICO DE EMERGÊNCIA</t>
  </si>
  <si>
    <t>INVERSOR DE FREQUENCIA PARA MOTOR 40CV -220V, CÓDIGO ATV61HD30M3X, PARA QUADRO ELÉTRICO DE EMERGÊNCIA</t>
  </si>
  <si>
    <t xml:space="preserve">BATERIA CHUMBO-ÁCIDA SELADA REGULADA POR VÁLVULA AP12185 – 12V – 185Ah. MARCA ACTPOWER. FABRICANTE: FUJIAN MINHUA POWER SOURCE CO., CÓDIGO LA1KN11, PARA NO BREAK </t>
  </si>
  <si>
    <t xml:space="preserve">REGULADOR DE PRESSÃO AR20K-F02, MODELO AR20K-F02, PARA PORTA DE BIOSSEGURANÇA - REINTECH </t>
  </si>
  <si>
    <t xml:space="preserve">ATUADOR COMPACTO CDQ2WA12-15D-CX38- KZR00163, MODELO CDQ2WA12, PARA PORTA DE BIOSSEGURANÇA - REINTECH </t>
  </si>
  <si>
    <t xml:space="preserve">PRESSOSTATO ELETROELETRONICO COM INDICADOR DIGITAL BI COLOR -24VDC, MODELO ISE30A-01-F-L, PARA PORTA DE BIOSSEGURANÇA - REINTECH </t>
  </si>
  <si>
    <t xml:space="preserve">VÁLVULA DIRECIONAL 5 X 3 VIAS X 2 POSIÇÕES - 2 SOLENOIDES 24 VDC, MODELO SY3220-5LZ-M5, PARA PORTA DE BIOSSEGURANÇA - REINTECH </t>
  </si>
  <si>
    <t xml:space="preserve">VÁLVULA DIRECIONAL PILOTADA, MODELO SYJA522-M5, PARA PORTA DE BIOSSEGURANÇA - REINTECH </t>
  </si>
  <si>
    <t xml:space="preserve">VÁLVULA DIRECIONAL SOLENOIDE 24 Vdc, MODELO SY3120-5LZ-M5, PARA PORTA DE BIOSSEGURANÇA - REINTECH </t>
  </si>
  <si>
    <t xml:space="preserve">VÁLVULA DIRECIONAL MECANICA - BOTÃO DE EMERGENCIA COM TRAVA, MODELO VM130-01-30R-X2, PARA PORTA DE BIOSSEGURANÇA - REINTECH </t>
  </si>
  <si>
    <t xml:space="preserve">VALVULA LOGICA "E", MODELO VR1210F-04, PARA PORTA DE BIOSSEGURANÇA - REINTECH </t>
  </si>
  <si>
    <t>JUNTA ATIVA EM SILICONE PADRÃO REINTECH, MODELO JUNTA-01, PARA PORTA DE BIOSSEGURANÇA - REINTECH (SERIE: 1212 A 1222 E 1382 A 1385)</t>
  </si>
  <si>
    <t>CJTO</t>
  </si>
  <si>
    <t>DISJUNTOR BIPOLAR 6A, MODELO EZ9F33206, FABRICANTE SCHNEIDER, PARA PASS THROUGH</t>
  </si>
  <si>
    <t>FONTE AC/DC 24V, MODELO ABL1REM24025, FABRICANTE SCHNEIDER, PARA PASS THROUGH</t>
  </si>
  <si>
    <t>RELE PROGRAMÁVEL, MODELO SR2B201BD, FABRICANTE SCHNEIDER, PARA PASS THROUGH</t>
  </si>
  <si>
    <t>BUZINA COM SINALEIRO VM, MODELO VM-BZ20-7L-R, FABRICANTE SCHNEIDER, PARA PASS THROUGH</t>
  </si>
  <si>
    <t>ELETROIMÃ 50 Kg 24V, MODLEO FE50/17, FABRICANTE SCHNEIDER, PARA PASS THROUGH</t>
  </si>
  <si>
    <t>BOTÃO PULSANTE NA COM LED INTEGRADO VD VM, MODELO BOT-LED, FABRICANTE SCHNEIDER, PARA PASS THROUGH</t>
  </si>
  <si>
    <t>MOTOBOMBA PRATIKA 220V, MODELO AP-3C, PARA PASS THROUGH COM PULVERIZAÇÃO, FABRICANTE DANCOR</t>
  </si>
  <si>
    <t>CHAVE DE NÍVEL HASTE DE 150mm, MODELO LE152-1-M12, PARA PASS THROUGH COM PULVERIZAÇÃO, FABRICANTE ICOS</t>
  </si>
  <si>
    <t>ELETRODO INDUSTRIAL SUBMERSÍVEL 0 A 14 Ph, MODELO PHE-7152-15, PARA PASS THROUGH COM PULVERIZAÇÃO, FABRICANTE OMEGA</t>
  </si>
  <si>
    <t>TRANSMISSOR DE Ph 0 a 14 PARA ELETRODO - SAÍDA 4 a 20 Ma, MODELO PHXT-014, PARA PASS THROUGH COM PULVERIZAÇÃO, FABRICANTE OMEGA</t>
  </si>
  <si>
    <t>IHM 7" COLORIDA. MODELO NB7W-TW008, PARA PASS THROUGH COM PULVERIZAÇÃO, FABRICANTE OMRON</t>
  </si>
  <si>
    <t>MANÔMETRO COM CONTATO ELÉTRICO, MODELO RM-CE-100-14-V-101BAR-2NA/NA-12-B, PARA PASS THROUGH COM PULVERIZAÇÃO, FABRICANTE RUCKEN</t>
  </si>
  <si>
    <t>DISJUNTOR BIPOLAR 6AMP CURVA C-6kA, MODELO 27555, PARA PASS THROUGH COM PULVERIZAÇÃO, FABRICANTE SCHENEIDER</t>
  </si>
  <si>
    <t>FONTE CHAVEADA 100-240 Vca-24 Vdc -2,1 Amp. MODELO ABL6RF2405, PARA PASS THROUGH COM PULVERIZAÇÃO, FABRICANTE SCHENEIDER</t>
  </si>
  <si>
    <t>DISJUNTOR MOTOR 4 - 6,3 AMPERES, MODELO GV2ME10, PARA PASS THROUGH COM PULVERIZAÇÃO, FABRICANTE SCHENEIDER</t>
  </si>
  <si>
    <t>CONTATOR TESYS K - 9A 3 POLOS + 1NA AUXILIAR - BOBINA 24VCC, MODELO LP1K09103BD, PARA PASS THROUGH COM PULVERIZAÇÃO, FABRICANTE SCHENEIDER</t>
  </si>
  <si>
    <t>PLC ETHERNET 24 ENTRADAS DIGITAIS 12 SAIDAS A RELE + 4 SAIDAS TRANSISTOR - 100 240 VCA, MODELO TM218LDAE40DRPH N, PARA PASS THROUGH COM PULVERIZAÇÃO, FABRICANTE SCHENEIDER</t>
  </si>
  <si>
    <t>MODULO DE EXPANSÃO M218 - 4 ENTRADAS ANALÓGICAS, MODELO TM2AMI4HTN, PARA PASS THROUGH COM PULVERIZAÇÃO, FABRICANTE SCHENEIDER</t>
  </si>
  <si>
    <t>REGULADOR DE PRESSÃO AR20K-F02, MODELO AR20K-F02, PARA PASS THROUGH COM PULVERIZAÇÃO, FABRICANTE SMC</t>
  </si>
  <si>
    <t>FILTRO REGULADOR DE PRESSÃO, MODELO AW20K-F02H, PARA PASS THROUGH COM PULVERIZAÇÃO, FABRICANTE SMC</t>
  </si>
  <si>
    <t>SILENCIADOR 1/8 BSPT, MODELO BSL01M, PARA PASS THROUGH COM PULVERIZAÇÃO, FABRICANTE SMC</t>
  </si>
  <si>
    <t>ATUADOR COMPACTO CDQ2WA12-15D-CX38- KZR00163, MODELO CDQ2WA12, PARA PASS THROUGH COM PULVERIZAÇÃO, FABRICANTE SMC</t>
  </si>
  <si>
    <t>MANÔMETRO MECANICO 0 A 10 KGF/cm², MODELO G46-10-01-X7, PARA PASS THROUGH COM PULVERIZAÇÃO, FABRICANTE SMC</t>
  </si>
  <si>
    <t>PRESSOSTATO ELETROMECANICO COM CONTATO REED 0 A 6 BAR, MODELO IS10-01S-6L, PARA PASS THROUGH COM PULVERIZAÇÃO, FABRICANTE SMC</t>
  </si>
  <si>
    <t>PRESSOSTATO ELETROELETRONICO COM INDICADOR DIGITAL BI COLOR -24VDC, MODELO ISE30A-01-F-L, PARA PASS THROUGH COM PULVERIZAÇÃO, FABRICANTE SMC</t>
  </si>
  <si>
    <t>VALVULA DIRECIONAL SOLENOIDE 24 Vdc, MODELO SY3120-5LZ-M5, PARA PASS THROUGH COM PULVERIZAÇÃO, FABRICANTE SMC</t>
  </si>
  <si>
    <t>VALVULA DIRECIONAL 5 X 3 VIAS X 2 POSIÇÕES - 2 SOLENOIDES 24 VDC, MODELO SY3220-5LZ-M5, PARA PASS THROUGH COM PULVERIZAÇÃO, FABRICANTE SMC</t>
  </si>
  <si>
    <t>CONTROLADOR M221, MODELO TM221CE40T, PARA AUTOMAÇÃO, FABRICANTE SCHNEIDER</t>
  </si>
  <si>
    <t>MODULO DE EXPANSAO 4 AI’S E 2 AO’S, MODELO TM3AM6, PARA AUTOMAÇÃO, FABRICANTE SCHNEIDER</t>
  </si>
  <si>
    <t>FITA ERC ROXA TEXPRINT PARA AUTOCLAVE DESCRIÇÃO:
- COR: ROXO;
- NYLON 40/70;
- MEDIDA: 4mm x 20,8m.
- MARCA: MASTER PRINT
- PESO APROX. 35 gramas
- DIMENSÕES: A x L x P em Cm - 3,3 x 10,5 x 12,5</t>
  </si>
  <si>
    <t>GRACA A BASE DE SILICONE ESPECIAL INERTE QUIMICAMENTE NÃO É CORROSIVA
NÃO  É TÓXICA ESTABILIDADE TÉRMICA EM TEMPERATURAS QUE VÃO ATÉ 250ºC. POR CURTO PERIODO SIUPORTA TEMPERATURAS ATÉ 300ºC. FRASCOM COM 500 GRAMAS</t>
  </si>
  <si>
    <t>FRASCO</t>
  </si>
  <si>
    <t>GUARNIÇÃO DE PORTA PARA AUTOCLAVE SERCON OU SIMILAR
•	RESISTENCIA A AGENTES CORROSIVOS EXTERNOS OU PRESENÇA CONSTANTE DE UMIDADE E TEMPERATURAS VARIADAS;
•	FLEXIBILIDADE ESTAVEL MESMO ENTRE OS INTERVALOS DE TEMPERATURA. ALTO ISOLAMENTO DO MAQUINARIO MESMO COM USO CONSTANTE;
•	DURABILIDADE ESTRUTURAL</t>
  </si>
  <si>
    <t>KIT</t>
  </si>
  <si>
    <t>PAPEL TERMICO PARA IMPRESSORA AUTOCLAVE
PAPEL: TERMICO/TERMOS SENSÍVEL
NUMERO DE VIAS: 1 VIA
COR DO PAPEL: BRANCA (PARTE IMPRESSA) E VERSO EM BRANCO
DURABILIDADE: 5 ANOS, CONFORME FABRICANTE SEGUINDO AS RECOMENDAÇÕES DE CONSERVAÇÃO.</t>
  </si>
  <si>
    <t>ROLO</t>
  </si>
  <si>
    <t>IMPRESSORA PARA AUTOCLAVE TIPO SERCON OU SIMILAR 
DIMENSOES 119x119x45,5mm
METODO DE IMPRESSAO POR IMPACTO
TEMPERATURA DE OPERAÇÃO 0º ~ 50ºC
TAMANHO PAPEL 57mm
IMPRESSAO (MM/SEC) ACIMA 67MM/SE</t>
  </si>
  <si>
    <t>SENSOR DE TEMPERATURA TIPO PT-100 PARA AUTOCLAVE
ESPECIFICAÇÕES:
CORPO EM AÇO INOX 316
CONEXÃO  FEITA POR ANILHA 
LIGAÇÃO: 3 FIOS</t>
  </si>
  <si>
    <t>TRANSMISSOR DE PRESSÃO PARA AUTOCLAVE TIPO DANFOSS OU SIMILAR DE IGUAL OU MELHOR QUALIDADE
•	SINAL DE SAÍDA de 4 – 20 mA ou 0 a 10V
•	TEMPERATURA OPERACIONAL -40 a 85 ºC
•	FAIXA DE MEDIÇÃO 0 – 600 bar
•	AMPLA VARIEDADE DE CONEXÕES DE PRESSÃO DISPONIVEIS
•	PAPA USO EM AMBIENTES INDUSTRIAIS SEVEROS</t>
  </si>
  <si>
    <t>PURGADOR TERMOSTÁTICO INCORPORA FILTRO ELIMINAÇÃO DE AR E GASES CONDENSÁVEIS EM EQUIPAMENTOS E SISTEMA AQUECIDOS A VAPOR,  ALÉM DE APLICAÇÕES QUE PERMITEM O REAPROVEITAMENTO DA ENERGIA DO CONDENSADO. APRESENTA ELEMENTOS TERMOSTÁTICOS DE AÇO INOXIDAVEL RESISTENTES À CORROSÃO E A GOLPES DE ARIETE, ALÉM DE SEREM INTERCAMBIÁVEIS ENTRE OS VÁRIOS MODELOS. APESAR DO PEQUENO TAMANHO, POSSUI ALTA CAPACIDADE E VEM COM FILTRO INCORPORADO. DESCARREGA O CONDENSADO A 8°C (OPÇÃO DE 22°C), ABAIXO DA TEMPERATURA DE VAPOR SATURADO, SENDO CAPAZ DE SUPORTAR EXCESSOS DE 100°C. POIDE SER ENCONTRADO NO MODELO  BP 22, COM CORPO DE LARTÃO DIAMETRO DE 1/2" E CAPACIDADE PARA PRESSÃO MAXINA DE 14 bar</t>
  </si>
  <si>
    <t>FILTRO GENEBRE TIPO Y DE LATÃO F-F ROSCA BSP PASSAGEN PLENA MALHA INOX 3/4"
FILTRO TIPO Y DE LATÃO
CORPO DE LATAO DIN 17660, MALHA INOX AISI 316 300
MICRA PN -16
TEMP. MAX. 140ºC ROSCA BSP FÊMEA</t>
  </si>
  <si>
    <t>SOLENOIDE DE VAPOR 
VÁLVULA SOLENÓIDE 19,05MM 8222B95 VAPOR 220Volts 3/4″</t>
  </si>
  <si>
    <t>FILTRO BACTERIOLOGICO
•	FILTRO BACTERIOLOGICO PARA FILTRAGEM DE AR
•	GRAU DE FILTRAÇÃO DE 0,2 Mícron
•	ZEMTE-020NN-PN3
•	ESTABILIDADE TÉRMICA 121ºC USP CLASSEVI – FDA 21 CFR 211.72 e 210.3
•	FlLUXI DE AR DE1,5 ,L/MIMN	 CAPSULA TETPOR LIQUID de 1/2″ in/out</t>
  </si>
  <si>
    <t>MANOMETRO DE PRESSAO
- MANOMETRO COM GLICERINA. 
- PRESSAO DE TRABALHO: 0 a 10 bar - 0 a 140 Psi.
- ENTRADA: 1/4".</t>
  </si>
  <si>
    <t>VALVULA DE ALIVIO DE PRESSAO
VALVULA DE ALIVIO C/DISCO METÁLICO  DN32 (1.1/4)
DADOS TÉCNICOS
TIPO DE ROSCA DE ENTRADA BSP ISO 7.1
TIPO DE ROSCA DE SAÍDA BSP ISO7.1
COMPOSIÇÃO BÁSICA LIGA DE COBRE (BRONZE E LATÃO), PLASTICOS DE ENGENHARIA E ELASTÔMEROS.</t>
  </si>
  <si>
    <t>PLACA CPU (CLP) e IHM PARA AUTOCLAVES TIPO SERCON OU SIMILAR
CONTROLADOR LÓGICO PROGRAMÁVEL, COM IHM TOUCH SCREEN, MAIS EXPANSORA, PROGRAMADO PARA USO EM AUTOCLAVES MARCA SERCOM  LINHA HS</t>
  </si>
  <si>
    <t>RESISTÊNCIA DE AUTOCLAVE
RESISTÊNCIA CIRCULAR 2000W - 220V (aut. 75 e 100 litros)</t>
  </si>
  <si>
    <t>RRESISTÊNCIA AUTOCLAVE ROSCA 1.1/4BSP
POTÊNCIA 8000watts
TENSÃO 220 volts
ELEMENTO 2 EM AÇO INOX
COMPRIMENTO 450mm</t>
  </si>
  <si>
    <t>TUBO FLEXIVEL INOX PARA VAPOR
TUBO INTERNI: CORRIGADO PARALELO ONDA MÉDIA DE INOX AISI 321 
COBERTURA: 1 TRAMA DE FIO DE AÇO INOX AISI 304 
APLICAÇÃO: VAPOR, TERMO FLUIDOS, OXIGÊNIO E OUTROS GASES A ALTA PRESSÃO, PRODUTOS QUÍMICOS.
TEMPERATURA DE UTILIZAÇÃO: - 200ºC + 600ºC 
DIMENSÃO: 01 POLEGADA x 03 METROS</t>
  </si>
  <si>
    <t>VAUVULA DE RETENÇÃO
VÁLVULA DE RETENÇÃO HORIZONTAL 
 ROSCA BSP VEDAÇÃO NBR 3/4"
COMPRIMENTO: 5 cm;
- LARGURA: 3,5 cm;
- ALTURA: 5 cm.</t>
  </si>
  <si>
    <t>VÁLVULA DE RETENÇÃO
VÁLVULA DE RETENÇÃO HORIZONTAL 
ROSCA BSP VEDAÇÃO NBR 1/2"</t>
  </si>
  <si>
    <t>BOMBA DE VÁCUO ANEL LÍQUIDO MOD. AL
A bomba de Vácuo Anel Líquido modelo AL opera por meio de líquido auxiliar(água) em alimentação constante.
motor elétrico trifásico 220/380V - 60 Hz, fechado diretamente ligado a bomba.
Modelo         Deslocamento Max.         Vácuo Máximo          Motor HP 
i.	(a nível do mar)            (a nível do mar)     
ii.	Cfm /m3/hg /Ipm                 mm/hg
AL 0,5 HP ... 2,0  /  4,0   / 66,0 ................ 685 ................  0,5 / Trifásico</t>
  </si>
  <si>
    <t>TRANSDUTOR DE TEMPERATURA
 FAIXA DESDE -40º à +1.000ºC
• SINAL DE SAÍDA: 4-20mA, 0-10Vcc</t>
  </si>
  <si>
    <t>VÁLVULA SOLENOIDE NORMALMENTE FECHADA PRESSÃO DE TRABALHO: 0 a 3,5 bar TEMPERATURA DE TRABALHO: 140ºC. FLUIDO: ÁGUA, AR E VAPOR
VÁLVULA SOLENOIDE 8222-B94 ROSCA 1/2.</t>
  </si>
  <si>
    <t>PARA TRAVA DE SEGURANÇA DAS AUTOCLAVES COM SISTEMA DE FECHAMENTO ATRAVÉS DE VOLANTE CENTRAL. 
DESCRIÇÃO: DIAFRAGMA SILICONE 80mm</t>
  </si>
  <si>
    <t>PARA TRAVA DE SEGURANÇA DAS AUTOCLAVES COM SISTEMA DE FECHAMENTO ATRAVÉS DE VOLANTE CENTRAL. 
DESCRIÇÃO: DIAFRAGMA SOLICONE 60mm.</t>
  </si>
  <si>
    <t>SENSOR DE CARGA (TS1), REEFRENCIA 10546 - PEÇA PARA AUTOCLAVE SYSTEC (VX-150N SÉRIE 6740)</t>
  </si>
  <si>
    <t>SENSOR DE CONDENSADO (TS2) REFERENCIA 10798 -  PEÇA PARA AUTOCLAVE SYSTEC (VX-150N SÉRIE 6740)</t>
  </si>
  <si>
    <t>SSNSOR DE DRENO (TS4) REFERENCIA 10712 -  PEÇA PARA AUTOCLAVE SYSTEC (VX-150N SÉRIE 6740)</t>
  </si>
  <si>
    <t>FILTRO DE AR (S3) REFERENCIA 10611 -  PEÇA PARA AUTOCLAVE SYSTEC (VX-150N SÉRIE 6740)</t>
  </si>
  <si>
    <t>GUARNIÇÃO DA PORTA -  PEÇA PARA AUTOCLAVE SYSTEC (VX-150N SÉRIE 6740)</t>
  </si>
  <si>
    <t>ELEMENTO DE AQUECIMENTOI DO GERADOR DE VAPOR (H1), REFERENCIA 12496 -  PEÇA PARA AUTOCLAVE SYSTEC (VX-150N SÉRIE 6740)</t>
  </si>
  <si>
    <t>SENSOR DE VAZÃO (FSW1), REFERENCIA 10789 -  PEÇA PARA AUTOCLAVE SYSTEC (VX-150N SÉRIE 6740)</t>
  </si>
  <si>
    <t>FITA RIBBON PARA IMPRESSORA, REFERENCIA 19948 -  PEÇA PARA AUTOCLAVE SYSTEC (VX-150N SÉRIE 6740)</t>
  </si>
  <si>
    <t>CARTUCHO DESMINERALIZAÇÃO, REFERENCIA 2200 -  PEÇA PARA AUTOCLAVE SYSTEC (VX-150N SÉRIE 6740)</t>
  </si>
  <si>
    <t>MODULO DE COMUNICAÇÃO - CÓDIGO MOD02100 - PARA REPOSIÇÃO DO CHILLER</t>
  </si>
  <si>
    <t>MODULO DYNAVIEW - CÓDIGO MOD02133 - PARA REPOSIÇÃO DO CHILLER</t>
  </si>
  <si>
    <t>MODULO ACIONAMENTO COMPRESSOR X1365074109 - CÓDIGO BRD-02101 - PARA REPOSIÇÃO DO CHILLER</t>
  </si>
  <si>
    <t>MODULO DUPLO ANALOGICO X1365008810 - CÓDIGO BRD-02102 - PARA REPOSIÇÃO DO CHILLER</t>
  </si>
  <si>
    <t>MODULO DUPLO ENTRADA X1365072804 - CÓDIGO BRD-2096 - PARA REPOSIÇÃO DO CHILLER</t>
  </si>
  <si>
    <t>MODULO DUPLO BINARIO X1365072903 - CÓDIGO BRD-2103 - PARA REPOSIÇÃO DO CHILLER</t>
  </si>
  <si>
    <t>MODULO ELETR. QUADRUPLO X1365080603 - CÓDIGO BRD-2099 - PARA REPOSIÇÃO DO CHILLER</t>
  </si>
  <si>
    <t>NUCLEO SECADOR CST48 - CÓDIGO ELM-W48 - PARA REPOSIÇÃO DO CHILLER</t>
  </si>
  <si>
    <t>PRESSOSTATO ALTA - CÓDIGO SWT02141 - PARA REPOSIÇÃO DO CHILLER</t>
  </si>
  <si>
    <t>SENSOR DE TEMPERATURA ÁGUA - CÓDIGO SEM-01314 - PARA REPOSIÇÃO DO CHILLER</t>
  </si>
  <si>
    <t>CABO DE ADAPTAÇÃO SENSOR - CÓDIGO KIT12559 - PARA REPOSIÇÃO DO CHILLER</t>
  </si>
  <si>
    <t>MOTOR 1,5 HP 220/380 VOLTS IPW-55 - CÓDIGO MOT00277B - PARA REPOSIÇÃO DO CHILLER</t>
  </si>
  <si>
    <t>TRANSDUTOR DE PRESSÃO CH530 +KIT12559 - CÓDIGO TDR00354 - PARA REPOSIÇÃO DO CHILLER</t>
  </si>
  <si>
    <t>KIT FILTRO GX2-4 (OBS.) NCM 84212990</t>
  </si>
  <si>
    <t>CORREIA XPA950LW NCM 40103200</t>
  </si>
  <si>
    <t>LUB MIN ROTO INJECT NDURANCE 5L NCM 27101932</t>
  </si>
  <si>
    <t>GALÃO</t>
  </si>
  <si>
    <t>KIT VALVULA TERMOST / PRESSAO MINIMA NCM 84818021</t>
  </si>
  <si>
    <t>KIT VEDAÇÃO GX2-5 NCM 84149039</t>
  </si>
  <si>
    <t>KIT FILTRO PD40/45 G 1/2 - (ANT 2901200413) NCM 84219910</t>
  </si>
  <si>
    <t>KIT FILTRO QD40/45 G 1/2 NCM 84213990</t>
  </si>
  <si>
    <t>KIT FILTRO DD11/12 G 1/2 - (ANT 2901200311) NCM 84212300</t>
  </si>
  <si>
    <t>DETECTOR DE FUMAÇA SIMPLEX MOD. 4098-9714</t>
  </si>
  <si>
    <t>BASE DETECTOR DE FUMAÇA SIMPLEX MOD. 4098-9792</t>
  </si>
  <si>
    <t>BLOCO DE ILUMINAÇÃO DE EMERGÊNCIA 2 REFLETORES</t>
  </si>
  <si>
    <t>Ventilador - Marca EBM-PAPST W2E208-BA20-01 230VAC 50/60 Hz 0,33/0,39A 67/87W 2750/3100min 1,5microF 400VDB</t>
  </si>
  <si>
    <t>ATUADOR ABACO PROP NM 8 24V</t>
  </si>
  <si>
    <t>ATUADOR ABACO PROP NM 4 24V</t>
  </si>
  <si>
    <t>VÁLVULA ABACO MOD. V3V50 - V3V 2" igual%, CV=47.2 / 74.3</t>
  </si>
  <si>
    <t>VÁLVULA ABACO MOD. V3V25 - V3V 1" igual%, CV=11.8</t>
  </si>
  <si>
    <t>BASE DE COPLAMENTO VÁLVULA ABACO COM ATUADOR</t>
  </si>
  <si>
    <t>Junta Ativa - 6148 mm - Reintech</t>
  </si>
  <si>
    <t>Junta Ativa - 5388 mm - Reintech</t>
  </si>
  <si>
    <t>Junta Ativa - 3002 mm - Reintech</t>
  </si>
  <si>
    <t>Junta Ativa - 4628 mm - Reintech</t>
  </si>
  <si>
    <t>S501D-00S-2 - Transmissor de temperatuura, umidade ambiente e ponto de orvalho, com dois loops de corrente 4-20mA isolados. As variaveis temperatura, umidade e ponto de orvalho podem ser configurados nos loops de corrente 4-20mA (uma variavel por
loop) via software S501 connect. Escala de medição do sensor: Temperatura: 0 a 60°C, Umidade: 0 A 100 %U.R e ponto de orvalho -100 A 60°C. Fixação em duto. Alimentação via loop 4-20mA. Peso aproximado: 230g, IP65 na caixa da eletrônica e IP40 no filtro do sensor.</t>
  </si>
  <si>
    <t>LTK-PT100 Transmissor de temperatura Pt100 c om has te em inox 6 x 60 mm, cabeçote e tampa rosqueada com anel de vedação, grau de
proteção IP54 , rosca ao processo 1/2" para agua gelada, escala -15 a 35 °C, sinal de saída 4-20 mACC</t>
  </si>
  <si>
    <t>LTK-PT100 Transmissor de temperatura Pt100 c om has te em inox 6 x 200 mm, cabeçote e tampa rosqueada com anel de vedação, grau de
proteção IP54 , rosca ao processo 1/2" para tratamento de efluentes(2 pçs), escala 0-150 °C, sinal de saída 4-20 mACC.</t>
  </si>
  <si>
    <t>Transmissor de pressão para ar c omprimido modelo LTK-TPN entrada de 0 A 10 BAR, rosca de 1/4" NPT em inox 304, sinal de saída de 4 A 20 mA, alimentaçãode 10...30 Vcc, com conector DIN e ajuste de zero e span.</t>
  </si>
  <si>
    <t>Nivostato tipo boia para reatores da ETE. Tipo de Instrumento: S/ contra peso Classificação da área: Não Classificado Conexão ao processo: Rosca NPT macho Diâmetro conexão processo: 1" Material da conexão: Aço inox 304 Comprimento total: 254 mm Material do corpo: Aço inox 304 Número de contatos: 1 Tipo de contato: SPDT 25W 250V 1A Ø5,4 Tipo de bóia: Boia lateral 25 X 60 - 3/16W - Inox 304 Invólucro: Cab. Alumínio Ø52 CE 1/2" BSP - P. Tempo Classe de temperatura: 150 ºC</t>
  </si>
  <si>
    <t>RESISTÊNCIA TIPO BUJÃO 9kW - 230V COM POÇO PARA TERMOSTATO – HS80101 (STERIS)</t>
  </si>
  <si>
    <t>RESISTÊNCIA TIPO BUJÃO 8kW - 230V COM POÇO PARA TERMOSTATO – HS80364 (STERIS)</t>
  </si>
  <si>
    <t>MANGUEIRA DE PNEUMÁTICA TUBO DE PU FLEXÍVEL 8MM</t>
  </si>
  <si>
    <t>UNIÃO EMENDA RETA CONEXÃO RÁPIDA 8MM</t>
  </si>
  <si>
    <t>UNIÃO EMENDA RETA CONEXÃO RÁPIDA 6MM</t>
  </si>
  <si>
    <t>T PNEUMÁTICO CONEXÃO RÁPIDA 8MM</t>
  </si>
  <si>
    <t>T PNEUMÁTICO CONEXÃO RÁPIDA 6MM</t>
  </si>
  <si>
    <t>JOELHO PNEUMÁTICO CONEXÃO RÁPIDA 8MM</t>
  </si>
  <si>
    <t>JOELHO PNEUMÁTICO CONEXÃO RÁPIDA 6MM</t>
  </si>
  <si>
    <t>ENGATE RÁPIDO PNEUMÁTICO ROSCA 1/4 MANGUEIRA 8MM</t>
  </si>
  <si>
    <t>ENGATE RÁPIDO PNEUMÁTICO ROSCA 1/4 MANGUEIRA 6MM</t>
  </si>
  <si>
    <t>ENGATE RÁPIDO PNEUMÁTICO ROSCA 3/8 MANGUEIRA 8MM</t>
  </si>
  <si>
    <t>ENGATE RÁPIDO PNEUMÁTICO ROSCA 3/8 MANGUEIRA 6MM</t>
  </si>
  <si>
    <t>CARTUCHO 10 POL EMFLON PFR 0.2UM - PALL - AB1PFR3PVH4 - NCM: 8421.99.99</t>
  </si>
  <si>
    <t>ANEL DE VEDAÇÃO TC PARA VAPOR 1/2"</t>
  </si>
  <si>
    <t>ANEL DE VEDAÇÃO TC PARA VAPOR 3/4"</t>
  </si>
  <si>
    <t>ANEL DE VEDAÇÃO TC PARA VAPOR 1"</t>
  </si>
  <si>
    <t>ANEL DE VEDAÇÃO TC PARA VAPOR 2.1/2"</t>
  </si>
  <si>
    <t>Filtro EMFLON PFR FILTER, AB1PFR3PVH4 Cartuchos Emflon PFRW são filtros de membrana hidrofóbicos, seu elemento filtrante apresenta membranas de dupla camada de politetrafluoroetileno (PTFE) de 0,2 mícron avançadas da Pall, plissadas com área muito alta em cartuchos de extremidade aberta simples. Eles são construídos para suportar condições exigentes de vaporização in situ na direção para frente ou para trás.</t>
  </si>
  <si>
    <t>RESUMO ITEM 2</t>
  </si>
  <si>
    <t>RESUMO ANALÍTICO</t>
  </si>
  <si>
    <t>VALOR MENSAL ESTIMADO</t>
  </si>
  <si>
    <t>VALOR ANUAL ESTIMADO</t>
  </si>
  <si>
    <t>¹Uma unidade equivale a 1 (um) mês de fornecimento de materiais</t>
  </si>
  <si>
    <t>(F)</t>
  </si>
  <si>
    <r>
      <t xml:space="preserve">Resultado obtido da aplicação do BDI DIFERENCIADO sobre o valor anual estimado das peças já com desconto aplicado (D). </t>
    </r>
    <r>
      <rPr>
        <b/>
        <sz val="10"/>
        <color rgb="FFFF0000"/>
        <rFont val="Calibri"/>
        <family val="2"/>
        <scheme val="minor"/>
      </rPr>
      <t>ESSE SERÁ O VALOR QUE O LICITANTE DEVERÁ LANÇAR NO SEU LANCE PARA O ITEM 2 NO COMPRAS.GOV.BR.</t>
    </r>
  </si>
  <si>
    <t>(F) = (E) / 12</t>
  </si>
  <si>
    <t>VALOR ESTIMADO MENSAL DOS MATERIAIS EVENTUAIS COM APLICAÇÃO DO DESCONTO E O BDI</t>
  </si>
  <si>
    <t>Valor mensal obtido pela divisão do valor estimado anual dos MATERIAIS já com a aplicação do percentual de desconto ofertado pelo licitante no certame e o BDI</t>
  </si>
  <si>
    <t>É obrigatória a utilização e o preenchimente destas planilhas, conforme este arquivo em excel, sob pena de desclassificação da proposta, em atendimento aos itens 6.1.2. e 8.8.1. do Edital.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</si>
</sst>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416]0%"/>
    <numFmt numFmtId="167" formatCode="_-&quot;R$&quot;\ * #,##0.00_-;\-&quot;R$&quot;\ * #,##0.00_-;_-&quot;R$&quot;\ * &quot;-&quot;??_-;_-@"/>
  </numFmts>
  <fonts count="47" x14ac:knownFonts="1">
    <font>
      <sz val="11"/>
      <color theme="1"/>
      <name val="Calibri"/>
      <family val="2"/>
      <scheme val="minor"/>
    </font>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0"/>
      <color theme="1"/>
      <name val="Arial"/>
      <family val="2"/>
    </font>
    <font>
      <b/>
      <sz val="12"/>
      <color theme="1"/>
      <name val="Calibri"/>
      <family val="2"/>
      <scheme val="minor"/>
    </font>
    <font>
      <b/>
      <sz val="11"/>
      <color theme="1"/>
      <name val="Calibri"/>
      <family val="2"/>
      <scheme val="minor"/>
    </font>
    <font>
      <b/>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b/>
      <sz val="16"/>
      <color theme="1"/>
      <name val="Arial"/>
      <family val="2"/>
    </font>
    <font>
      <b/>
      <sz val="14"/>
      <color theme="1"/>
      <name val="Arial"/>
      <family val="2"/>
    </font>
    <font>
      <sz val="10"/>
      <color theme="1"/>
      <name val="Calibri"/>
      <family val="2"/>
      <scheme val="minor"/>
    </font>
    <font>
      <sz val="10"/>
      <color rgb="FF000000"/>
      <name val="Arial"/>
      <family val="2"/>
      <charset val="1"/>
    </font>
    <font>
      <b/>
      <sz val="10"/>
      <color theme="1"/>
      <name val="Calibri"/>
      <family val="2"/>
      <scheme val="minor"/>
    </font>
    <font>
      <b/>
      <sz val="11"/>
      <color rgb="FFFFFFFF"/>
      <name val="Calibri"/>
      <family val="2"/>
    </font>
    <font>
      <b/>
      <sz val="11"/>
      <color rgb="FF000000"/>
      <name val="Calibri"/>
      <family val="2"/>
    </font>
    <font>
      <sz val="11"/>
      <color rgb="FF000000"/>
      <name val="Calibri"/>
      <family val="2"/>
    </font>
    <font>
      <b/>
      <sz val="11"/>
      <color rgb="FF0070C0"/>
      <name val="Calibri"/>
      <family val="2"/>
    </font>
    <font>
      <b/>
      <sz val="11"/>
      <color rgb="FFFF0000"/>
      <name val="Calibri"/>
      <family val="2"/>
      <scheme val="minor"/>
    </font>
    <font>
      <b/>
      <sz val="12"/>
      <color indexed="8"/>
      <name val="Calibri"/>
      <family val="2"/>
      <scheme val="minor"/>
    </font>
    <font>
      <b/>
      <sz val="8"/>
      <color theme="1"/>
      <name val="Calibri"/>
      <family val="2"/>
      <scheme val="minor"/>
    </font>
    <font>
      <sz val="11"/>
      <color rgb="FF000000"/>
      <name val="Calibri"/>
      <family val="2"/>
      <scheme val="minor"/>
    </font>
    <font>
      <b/>
      <sz val="11"/>
      <color indexed="8"/>
      <name val="Calibri"/>
      <family val="2"/>
      <scheme val="minor"/>
    </font>
    <font>
      <sz val="11"/>
      <color indexed="8"/>
      <name val="Calibri"/>
      <family val="2"/>
      <scheme val="minor"/>
    </font>
    <font>
      <b/>
      <sz val="12"/>
      <name val="Calibri"/>
      <family val="2"/>
      <scheme val="minor"/>
    </font>
    <font>
      <b/>
      <u/>
      <sz val="11"/>
      <color theme="1"/>
      <name val="Calibri"/>
      <family val="2"/>
      <scheme val="minor"/>
    </font>
    <font>
      <b/>
      <sz val="11"/>
      <color theme="1"/>
      <name val="Calibri"/>
      <family val="2"/>
    </font>
    <font>
      <b/>
      <sz val="10"/>
      <color rgb="FF000000"/>
      <name val="Calibri"/>
      <family val="2"/>
      <scheme val="minor"/>
    </font>
    <font>
      <sz val="10"/>
      <name val="Calibri"/>
      <family val="2"/>
      <scheme val="minor"/>
    </font>
    <font>
      <sz val="10"/>
      <color rgb="FF000000"/>
      <name val="Calibri"/>
      <family val="2"/>
      <scheme val="minor"/>
    </font>
    <font>
      <sz val="10"/>
      <color indexed="8"/>
      <name val="Calibri"/>
      <family val="2"/>
      <scheme val="minor"/>
    </font>
    <font>
      <sz val="11"/>
      <color theme="1"/>
      <name val="Calibri"/>
      <family val="2"/>
    </font>
    <font>
      <sz val="11"/>
      <color theme="1"/>
      <name val="Calibri"/>
      <scheme val="minor"/>
    </font>
    <font>
      <b/>
      <sz val="11"/>
      <name val="Calibri"/>
      <family val="2"/>
    </font>
    <font>
      <sz val="9"/>
      <color rgb="FFFF0000"/>
      <name val="Calibri"/>
      <family val="2"/>
      <scheme val="minor"/>
    </font>
    <font>
      <b/>
      <sz val="10"/>
      <color indexed="8"/>
      <name val="Calibri"/>
      <family val="2"/>
      <scheme val="minor"/>
    </font>
    <font>
      <b/>
      <sz val="11"/>
      <color rgb="FF000000"/>
      <name val="Calibri"/>
      <family val="2"/>
      <scheme val="minor"/>
    </font>
    <font>
      <sz val="11"/>
      <color rgb="FF000000"/>
      <name val="Calibri"/>
      <scheme val="minor"/>
    </font>
    <font>
      <sz val="11"/>
      <color rgb="FF000000"/>
      <name val="Calibri"/>
    </font>
    <font>
      <sz val="11"/>
      <color rgb="FFFF0000"/>
      <name val="Calibri"/>
    </font>
    <font>
      <b/>
      <sz val="11"/>
      <color rgb="FF000000"/>
      <name val="Calibri"/>
      <scheme val="minor"/>
    </font>
    <font>
      <b/>
      <sz val="10"/>
      <color rgb="FFFF0000"/>
      <name val="Calibri"/>
      <family val="2"/>
      <scheme val="minor"/>
    </font>
    <font>
      <b/>
      <sz val="9"/>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rgb="FFEBF1DE"/>
        <bgColor rgb="FF000000"/>
      </patternFill>
    </fill>
    <fill>
      <patternFill patternType="solid">
        <fgColor theme="4" tint="0.59999389629810485"/>
        <bgColor indexed="64"/>
      </patternFill>
    </fill>
    <fill>
      <patternFill patternType="solid">
        <fgColor rgb="FFB8CCE4"/>
        <bgColor rgb="FF000000"/>
      </patternFill>
    </fill>
  </fills>
  <borders count="57">
    <border>
      <left/>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style="medium">
        <color indexed="64"/>
      </right>
      <top style="thin">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theme="0"/>
      </bottom>
      <diagonal/>
    </border>
    <border>
      <left/>
      <right/>
      <top style="thin">
        <color theme="0"/>
      </top>
      <bottom style="thin">
        <color theme="0"/>
      </bottom>
      <diagonal/>
    </border>
    <border>
      <left/>
      <right/>
      <top style="thin">
        <color theme="0"/>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style="thin">
        <color theme="0"/>
      </bottom>
      <diagonal/>
    </border>
    <border>
      <left/>
      <right style="medium">
        <color rgb="FF000000"/>
      </right>
      <top/>
      <bottom style="thin">
        <color theme="0"/>
      </bottom>
      <diagonal/>
    </border>
    <border>
      <left style="medium">
        <color rgb="FF000000"/>
      </left>
      <right/>
      <top style="thin">
        <color theme="0"/>
      </top>
      <bottom style="thin">
        <color theme="0"/>
      </bottom>
      <diagonal/>
    </border>
    <border>
      <left/>
      <right style="medium">
        <color rgb="FF000000"/>
      </right>
      <top style="thin">
        <color theme="0"/>
      </top>
      <bottom style="thin">
        <color theme="0"/>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s>
  <cellStyleXfs count="18">
    <xf numFmtId="0" fontId="0" fillId="0" borderId="0"/>
    <xf numFmtId="0" fontId="4" fillId="0" borderId="0"/>
    <xf numFmtId="164"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5" fontId="4" fillId="0" borderId="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0" fontId="16" fillId="0" borderId="0"/>
    <xf numFmtId="165" fontId="16" fillId="0" borderId="0" applyBorder="0" applyProtection="0"/>
    <xf numFmtId="43" fontId="2" fillId="0" borderId="0" applyFont="0" applyFill="0" applyBorder="0" applyAlignment="0" applyProtection="0"/>
    <xf numFmtId="166" fontId="20" fillId="0" borderId="0" applyFont="0" applyBorder="0" applyProtection="0"/>
    <xf numFmtId="0" fontId="36" fillId="0" borderId="0"/>
    <xf numFmtId="0" fontId="4" fillId="0" borderId="0"/>
    <xf numFmtId="9" fontId="4" fillId="0" borderId="0" applyFont="0" applyFill="0" applyBorder="0" applyAlignment="0" applyProtection="0"/>
  </cellStyleXfs>
  <cellXfs count="201">
    <xf numFmtId="0" fontId="0" fillId="0" borderId="0" xfId="0"/>
    <xf numFmtId="0" fontId="3" fillId="0" borderId="0" xfId="0" applyFont="1"/>
    <xf numFmtId="0" fontId="0" fillId="0" borderId="0" xfId="0" applyAlignment="1">
      <alignment horizontal="center"/>
    </xf>
    <xf numFmtId="0" fontId="8" fillId="0" borderId="0" xfId="0" applyFont="1"/>
    <xf numFmtId="0" fontId="14" fillId="0" borderId="0" xfId="0" applyFont="1" applyAlignment="1">
      <alignment wrapText="1"/>
    </xf>
    <xf numFmtId="0" fontId="0" fillId="0" borderId="0" xfId="0" applyAlignment="1">
      <alignment wrapText="1"/>
    </xf>
    <xf numFmtId="0" fontId="8" fillId="0" borderId="0" xfId="0" applyFont="1" applyAlignment="1">
      <alignment vertical="center"/>
    </xf>
    <xf numFmtId="14" fontId="8" fillId="0" borderId="0" xfId="0" applyNumberFormat="1" applyFont="1" applyAlignment="1">
      <alignment horizontal="left" vertical="center"/>
    </xf>
    <xf numFmtId="0" fontId="8" fillId="0" borderId="0" xfId="0" applyFont="1" applyAlignment="1">
      <alignment horizontal="left"/>
    </xf>
    <xf numFmtId="0" fontId="8" fillId="0" borderId="0" xfId="0" applyFont="1" applyAlignment="1">
      <alignment horizontal="right"/>
    </xf>
    <xf numFmtId="0" fontId="0" fillId="0" borderId="0" xfId="0" applyAlignment="1">
      <alignment horizontal="center" wrapText="1"/>
    </xf>
    <xf numFmtId="0" fontId="7"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vertical="center" wrapText="1"/>
    </xf>
    <xf numFmtId="0" fontId="13" fillId="0" borderId="0" xfId="0" applyFont="1"/>
    <xf numFmtId="0" fontId="6" fillId="0" borderId="0" xfId="0" applyFont="1" applyAlignment="1">
      <alignment horizontal="justify" wrapText="1"/>
    </xf>
    <xf numFmtId="0" fontId="13"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wrapText="1"/>
    </xf>
    <xf numFmtId="0" fontId="0" fillId="0" borderId="0" xfId="0" applyAlignment="1">
      <alignment vertical="center"/>
    </xf>
    <xf numFmtId="0" fontId="19" fillId="0" borderId="16" xfId="0" applyFont="1" applyBorder="1" applyAlignment="1">
      <alignment horizontal="center" vertical="center"/>
    </xf>
    <xf numFmtId="0" fontId="19" fillId="10" borderId="16" xfId="0" applyFont="1" applyFill="1" applyBorder="1" applyAlignment="1">
      <alignment horizontal="center" vertical="center"/>
    </xf>
    <xf numFmtId="0" fontId="19" fillId="3" borderId="16" xfId="0" applyFont="1" applyFill="1" applyBorder="1" applyAlignment="1">
      <alignment horizontal="center" vertical="center"/>
    </xf>
    <xf numFmtId="0" fontId="23" fillId="0" borderId="0" xfId="0" applyFont="1" applyAlignment="1">
      <alignment horizontal="center"/>
    </xf>
    <xf numFmtId="0" fontId="22" fillId="0" borderId="0" xfId="0" applyFont="1" applyAlignment="1">
      <alignment vertical="center"/>
    </xf>
    <xf numFmtId="0" fontId="0" fillId="0" borderId="0" xfId="0" applyAlignment="1">
      <alignment horizontal="center" vertical="center" wrapText="1"/>
    </xf>
    <xf numFmtId="0" fontId="0" fillId="4" borderId="4" xfId="0" applyFill="1" applyBorder="1" applyProtection="1">
      <protection locked="0"/>
    </xf>
    <xf numFmtId="0" fontId="8" fillId="0" borderId="0" xfId="0" applyFont="1" applyAlignment="1" applyProtection="1">
      <alignment vertical="center" wrapText="1"/>
      <protection locked="0"/>
    </xf>
    <xf numFmtId="0" fontId="8" fillId="0" borderId="0" xfId="0" applyFont="1" applyAlignment="1" applyProtection="1">
      <alignment vertical="center"/>
      <protection locked="0"/>
    </xf>
    <xf numFmtId="0" fontId="8" fillId="0" borderId="4" xfId="0" applyFont="1" applyBorder="1" applyAlignment="1" applyProtection="1">
      <alignment vertical="center" wrapText="1"/>
      <protection locked="0"/>
    </xf>
    <xf numFmtId="0" fontId="8" fillId="0" borderId="0" xfId="0" applyFont="1" applyAlignment="1" applyProtection="1">
      <alignment horizontal="left" vertical="center"/>
      <protection locked="0"/>
    </xf>
    <xf numFmtId="14" fontId="8" fillId="0" borderId="0" xfId="0" applyNumberFormat="1" applyFont="1" applyAlignment="1" applyProtection="1">
      <alignment horizontal="left" vertical="center"/>
      <protection locked="0"/>
    </xf>
    <xf numFmtId="0" fontId="0" fillId="0" borderId="0" xfId="0" applyProtection="1">
      <protection locked="0"/>
    </xf>
    <xf numFmtId="0" fontId="25"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0" fillId="0" borderId="5" xfId="0" applyBorder="1" applyAlignment="1">
      <alignment horizontal="right" vertical="center" wrapText="1"/>
    </xf>
    <xf numFmtId="0" fontId="27" fillId="0" borderId="2" xfId="0" applyFont="1" applyBorder="1" applyAlignment="1">
      <alignment horizontal="center" vertical="center"/>
    </xf>
    <xf numFmtId="0" fontId="27" fillId="0" borderId="11" xfId="0" applyFont="1" applyBorder="1" applyAlignment="1">
      <alignment horizontal="center" vertical="center"/>
    </xf>
    <xf numFmtId="0" fontId="17" fillId="0" borderId="0" xfId="0" applyFont="1" applyAlignment="1">
      <alignment vertical="center" wrapText="1"/>
    </xf>
    <xf numFmtId="14" fontId="8" fillId="4" borderId="4" xfId="0" applyNumberFormat="1" applyFont="1" applyFill="1" applyBorder="1" applyAlignment="1" applyProtection="1">
      <alignment vertical="center"/>
      <protection locked="0"/>
    </xf>
    <xf numFmtId="0" fontId="8" fillId="4" borderId="4" xfId="0" applyFont="1" applyFill="1" applyBorder="1" applyAlignment="1" applyProtection="1">
      <alignment vertical="center"/>
      <protection locked="0"/>
    </xf>
    <xf numFmtId="14" fontId="8" fillId="0" borderId="0" xfId="0" applyNumberFormat="1" applyFont="1" applyAlignment="1" applyProtection="1">
      <alignment vertical="center"/>
      <protection locked="0"/>
    </xf>
    <xf numFmtId="0" fontId="0" fillId="0" borderId="0" xfId="0" applyAlignment="1">
      <alignment horizontal="left"/>
    </xf>
    <xf numFmtId="0" fontId="14" fillId="0" borderId="0" xfId="0" applyFont="1" applyAlignment="1">
      <alignment horizontal="left" wrapText="1"/>
    </xf>
    <xf numFmtId="0" fontId="19" fillId="10" borderId="5" xfId="0" applyFont="1" applyFill="1" applyBorder="1" applyAlignment="1">
      <alignment horizontal="center" vertical="center"/>
    </xf>
    <xf numFmtId="0" fontId="38" fillId="0" borderId="0" xfId="0" applyFont="1" applyAlignment="1">
      <alignment horizontal="center" vertical="center" wrapText="1"/>
    </xf>
    <xf numFmtId="0" fontId="31" fillId="0" borderId="0" xfId="0" applyFont="1" applyAlignment="1">
      <alignment horizontal="center" vertical="center" wrapText="1"/>
    </xf>
    <xf numFmtId="0" fontId="8" fillId="0" borderId="0" xfId="0" applyFont="1" applyAlignment="1" applyProtection="1">
      <alignment horizontal="center" vertical="center"/>
      <protection locked="0"/>
    </xf>
    <xf numFmtId="10" fontId="1" fillId="0" borderId="2" xfId="5" applyNumberFormat="1" applyFont="1" applyFill="1" applyBorder="1" applyAlignment="1">
      <alignment horizontal="center"/>
    </xf>
    <xf numFmtId="10" fontId="1" fillId="0" borderId="4" xfId="5" applyNumberFormat="1" applyFont="1" applyFill="1" applyBorder="1" applyAlignment="1">
      <alignment horizontal="center"/>
    </xf>
    <xf numFmtId="10" fontId="1" fillId="0" borderId="3" xfId="5" applyNumberFormat="1" applyFont="1" applyFill="1" applyBorder="1" applyAlignment="1">
      <alignment horizontal="center"/>
    </xf>
    <xf numFmtId="2" fontId="1" fillId="0" borderId="0" xfId="0" applyNumberFormat="1" applyFont="1"/>
    <xf numFmtId="0" fontId="11" fillId="6" borderId="6" xfId="16" applyFont="1" applyFill="1" applyBorder="1" applyAlignment="1">
      <alignment horizontal="left" vertical="center" wrapText="1" indent="1"/>
    </xf>
    <xf numFmtId="0" fontId="11" fillId="0" borderId="6" xfId="16" applyFont="1" applyBorder="1" applyAlignment="1">
      <alignment horizontal="left" vertical="center" wrapText="1" indent="1"/>
    </xf>
    <xf numFmtId="0" fontId="11" fillId="0" borderId="1" xfId="16" applyFont="1" applyBorder="1" applyAlignment="1">
      <alignment horizontal="left" vertical="center" wrapText="1" indent="1"/>
    </xf>
    <xf numFmtId="0" fontId="1" fillId="0" borderId="0" xfId="0" applyFont="1"/>
    <xf numFmtId="0" fontId="12" fillId="0" borderId="28" xfId="16" applyFont="1" applyBorder="1" applyAlignment="1">
      <alignment horizontal="left" vertical="center" wrapText="1" indent="2"/>
    </xf>
    <xf numFmtId="0" fontId="1" fillId="0" borderId="0" xfId="0" applyFont="1" applyAlignment="1">
      <alignment horizontal="center"/>
    </xf>
    <xf numFmtId="2" fontId="1" fillId="0" borderId="0" xfId="0" applyNumberFormat="1" applyFont="1" applyAlignment="1">
      <alignment horizontal="center"/>
    </xf>
    <xf numFmtId="0" fontId="12" fillId="0" borderId="29" xfId="16" applyFont="1" applyBorder="1" applyAlignment="1">
      <alignment horizontal="left" vertical="center" wrapText="1" indent="2"/>
    </xf>
    <xf numFmtId="0" fontId="12" fillId="0" borderId="29" xfId="16" applyFont="1" applyBorder="1" applyAlignment="1">
      <alignment horizontal="left" vertical="center" wrapText="1"/>
    </xf>
    <xf numFmtId="0" fontId="12" fillId="0" borderId="28" xfId="16" applyFont="1" applyBorder="1" applyAlignment="1">
      <alignment horizontal="left" vertical="center" wrapText="1"/>
    </xf>
    <xf numFmtId="0" fontId="11" fillId="0" borderId="1" xfId="16" applyFont="1" applyBorder="1" applyAlignment="1">
      <alignment horizontal="left" vertical="center" wrapText="1"/>
    </xf>
    <xf numFmtId="0" fontId="11" fillId="6" borderId="6" xfId="16" applyFont="1" applyFill="1" applyBorder="1" applyAlignment="1">
      <alignment horizontal="left" vertical="center" wrapText="1"/>
    </xf>
    <xf numFmtId="0" fontId="11" fillId="0" borderId="6" xfId="16" applyFont="1" applyBorder="1" applyAlignment="1">
      <alignment horizontal="left" vertical="center" wrapText="1"/>
    </xf>
    <xf numFmtId="0" fontId="8" fillId="3" borderId="2" xfId="0" applyFont="1" applyFill="1" applyBorder="1" applyAlignment="1">
      <alignment horizontal="center"/>
    </xf>
    <xf numFmtId="2" fontId="8" fillId="3" borderId="4" xfId="0" applyNumberFormat="1" applyFont="1" applyFill="1" applyBorder="1" applyAlignment="1">
      <alignment horizontal="center"/>
    </xf>
    <xf numFmtId="0" fontId="8" fillId="3" borderId="3" xfId="0" applyFont="1" applyFill="1" applyBorder="1" applyAlignment="1">
      <alignment horizontal="center"/>
    </xf>
    <xf numFmtId="10" fontId="1" fillId="0" borderId="24" xfId="5" applyNumberFormat="1" applyFont="1" applyFill="1" applyBorder="1" applyAlignment="1">
      <alignment horizontal="center"/>
    </xf>
    <xf numFmtId="10" fontId="1" fillId="0" borderId="14" xfId="5" applyNumberFormat="1" applyFont="1" applyFill="1" applyBorder="1" applyAlignment="1">
      <alignment horizontal="center"/>
    </xf>
    <xf numFmtId="10" fontId="1" fillId="0" borderId="20" xfId="5" applyNumberFormat="1" applyFont="1" applyFill="1" applyBorder="1" applyAlignment="1">
      <alignment horizontal="center"/>
    </xf>
    <xf numFmtId="10" fontId="1" fillId="0" borderId="11" xfId="5" applyNumberFormat="1" applyFont="1" applyFill="1" applyBorder="1" applyAlignment="1">
      <alignment horizontal="center"/>
    </xf>
    <xf numFmtId="10" fontId="1" fillId="0" borderId="12" xfId="5" applyNumberFormat="1" applyFont="1" applyFill="1" applyBorder="1" applyAlignment="1">
      <alignment horizontal="center"/>
    </xf>
    <xf numFmtId="10" fontId="1" fillId="0" borderId="13" xfId="5" applyNumberFormat="1" applyFont="1" applyFill="1" applyBorder="1" applyAlignment="1">
      <alignment horizontal="center"/>
    </xf>
    <xf numFmtId="0" fontId="33" fillId="2" borderId="3" xfId="0" applyFont="1" applyFill="1" applyBorder="1" applyAlignment="1">
      <alignment horizontal="center" vertical="center" wrapText="1"/>
    </xf>
    <xf numFmtId="0" fontId="33" fillId="2" borderId="3" xfId="0" applyFont="1" applyFill="1" applyBorder="1" applyAlignment="1">
      <alignment horizontal="center" vertical="center"/>
    </xf>
    <xf numFmtId="0" fontId="32" fillId="2" borderId="3" xfId="0" applyFont="1" applyFill="1" applyBorder="1" applyAlignment="1">
      <alignment horizontal="center" vertical="center"/>
    </xf>
    <xf numFmtId="167" fontId="15" fillId="0" borderId="3" xfId="0" applyNumberFormat="1" applyFont="1" applyBorder="1" applyAlignment="1">
      <alignment horizontal="center" vertical="center" wrapText="1"/>
    </xf>
    <xf numFmtId="167" fontId="15" fillId="0" borderId="13" xfId="0" applyNumberFormat="1" applyFont="1" applyBorder="1" applyAlignment="1">
      <alignment horizontal="center" vertical="center" wrapText="1"/>
    </xf>
    <xf numFmtId="0" fontId="39" fillId="9" borderId="8" xfId="0" applyFont="1" applyFill="1" applyBorder="1" applyAlignment="1">
      <alignment horizontal="center" vertical="center" wrapText="1"/>
    </xf>
    <xf numFmtId="0" fontId="39" fillId="9" borderId="10" xfId="0" applyFont="1" applyFill="1" applyBorder="1" applyAlignment="1">
      <alignment horizontal="center" vertical="center" wrapText="1"/>
    </xf>
    <xf numFmtId="0" fontId="19" fillId="3" borderId="15" xfId="0" applyFont="1" applyFill="1" applyBorder="1" applyAlignment="1">
      <alignment horizontal="center" vertical="center"/>
    </xf>
    <xf numFmtId="0" fontId="11" fillId="8" borderId="34" xfId="16" quotePrefix="1" applyFont="1" applyFill="1" applyBorder="1" applyAlignment="1">
      <alignment horizontal="center" vertical="center"/>
    </xf>
    <xf numFmtId="0" fontId="11" fillId="8" borderId="0" xfId="16" applyFont="1" applyFill="1" applyAlignment="1">
      <alignment horizontal="left" vertical="center" indent="1"/>
    </xf>
    <xf numFmtId="0" fontId="11" fillId="8" borderId="35" xfId="16" applyFont="1" applyFill="1" applyBorder="1" applyAlignment="1">
      <alignment horizontal="center" vertical="center" wrapText="1"/>
    </xf>
    <xf numFmtId="0" fontId="11" fillId="6" borderId="36" xfId="16" applyFont="1" applyFill="1" applyBorder="1" applyAlignment="1">
      <alignment horizontal="center" vertical="center" wrapText="1"/>
    </xf>
    <xf numFmtId="10" fontId="11" fillId="4" borderId="37" xfId="17" applyNumberFormat="1" applyFont="1" applyFill="1" applyBorder="1" applyAlignment="1" applyProtection="1">
      <alignment horizontal="center" vertical="center" wrapText="1"/>
      <protection locked="0"/>
    </xf>
    <xf numFmtId="0" fontId="11" fillId="0" borderId="36" xfId="16" applyFont="1" applyBorder="1" applyAlignment="1">
      <alignment horizontal="center" vertical="center" wrapText="1"/>
    </xf>
    <xf numFmtId="0" fontId="11" fillId="0" borderId="38" xfId="16" applyFont="1" applyBorder="1" applyAlignment="1">
      <alignment horizontal="center" vertical="center" wrapText="1"/>
    </xf>
    <xf numFmtId="10" fontId="11" fillId="0" borderId="39" xfId="17" applyNumberFormat="1" applyFont="1" applyFill="1" applyBorder="1" applyAlignment="1">
      <alignment horizontal="center" vertical="center" wrapText="1"/>
    </xf>
    <xf numFmtId="0" fontId="12" fillId="0" borderId="40" xfId="16" applyFont="1" applyBorder="1" applyAlignment="1">
      <alignment horizontal="center" vertical="center" wrapText="1"/>
    </xf>
    <xf numFmtId="10" fontId="11" fillId="4" borderId="41" xfId="17" applyNumberFormat="1" applyFont="1" applyFill="1" applyBorder="1" applyAlignment="1" applyProtection="1">
      <alignment horizontal="center" vertical="center" wrapText="1"/>
      <protection locked="0"/>
    </xf>
    <xf numFmtId="0" fontId="12" fillId="0" borderId="42" xfId="16" applyFont="1" applyBorder="1" applyAlignment="1">
      <alignment horizontal="center" vertical="center" wrapText="1"/>
    </xf>
    <xf numFmtId="10" fontId="11" fillId="4" borderId="43" xfId="17" applyNumberFormat="1" applyFont="1" applyFill="1" applyBorder="1" applyAlignment="1" applyProtection="1">
      <alignment horizontal="center" vertical="center" wrapText="1"/>
      <protection locked="0"/>
    </xf>
    <xf numFmtId="0" fontId="12" fillId="0" borderId="34" xfId="16" applyFont="1" applyBorder="1" applyAlignment="1">
      <alignment horizontal="center" vertical="center" wrapText="1"/>
    </xf>
    <xf numFmtId="10" fontId="11" fillId="4" borderId="35" xfId="17" applyNumberFormat="1" applyFont="1" applyFill="1" applyBorder="1" applyAlignment="1" applyProtection="1">
      <alignment horizontal="center" vertical="center" wrapText="1"/>
      <protection locked="0"/>
    </xf>
    <xf numFmtId="0" fontId="11" fillId="8" borderId="44" xfId="16" applyFont="1" applyFill="1" applyBorder="1" applyAlignment="1">
      <alignment horizontal="center" vertical="center" wrapText="1"/>
    </xf>
    <xf numFmtId="10" fontId="11" fillId="8" borderId="46" xfId="5" applyNumberFormat="1" applyFont="1" applyFill="1" applyBorder="1" applyAlignment="1">
      <alignment horizontal="center" vertical="center" wrapText="1"/>
    </xf>
    <xf numFmtId="0" fontId="19" fillId="0" borderId="15" xfId="0" applyFont="1" applyBorder="1" applyAlignment="1">
      <alignment horizontal="center" vertical="center"/>
    </xf>
    <xf numFmtId="44" fontId="0" fillId="0" borderId="0" xfId="0" applyNumberFormat="1"/>
    <xf numFmtId="0" fontId="41" fillId="0" borderId="22" xfId="0" applyFont="1" applyBorder="1" applyAlignment="1">
      <alignment horizontal="justify" vertical="center" wrapText="1"/>
    </xf>
    <xf numFmtId="0" fontId="35" fillId="4" borderId="4" xfId="0" applyFont="1" applyFill="1" applyBorder="1" applyAlignment="1">
      <alignment horizontal="center" vertical="center"/>
    </xf>
    <xf numFmtId="0" fontId="35" fillId="3" borderId="0" xfId="0" applyFont="1" applyFill="1" applyAlignment="1">
      <alignment vertical="center"/>
    </xf>
    <xf numFmtId="0" fontId="37" fillId="3" borderId="0" xfId="0" applyFont="1" applyFill="1" applyAlignment="1">
      <alignment vertical="center"/>
    </xf>
    <xf numFmtId="0" fontId="35" fillId="3" borderId="48" xfId="0" applyFont="1" applyFill="1" applyBorder="1" applyAlignment="1">
      <alignment vertical="center"/>
    </xf>
    <xf numFmtId="0" fontId="35" fillId="3" borderId="49" xfId="0" applyFont="1" applyFill="1" applyBorder="1" applyAlignment="1">
      <alignment vertical="center"/>
    </xf>
    <xf numFmtId="0" fontId="35" fillId="3" borderId="50" xfId="0" applyFont="1" applyFill="1" applyBorder="1"/>
    <xf numFmtId="0" fontId="30" fillId="3" borderId="15" xfId="0" applyFont="1" applyFill="1" applyBorder="1" applyAlignment="1">
      <alignment vertical="center"/>
    </xf>
    <xf numFmtId="0" fontId="35" fillId="3" borderId="51" xfId="0" applyFont="1" applyFill="1" applyBorder="1"/>
    <xf numFmtId="0" fontId="30" fillId="3" borderId="16" xfId="0" applyFont="1" applyFill="1" applyBorder="1" applyAlignment="1">
      <alignment vertical="center"/>
    </xf>
    <xf numFmtId="0" fontId="37" fillId="3" borderId="1" xfId="0" applyFont="1" applyFill="1" applyBorder="1" applyAlignment="1">
      <alignment vertical="center"/>
    </xf>
    <xf numFmtId="0" fontId="35" fillId="3" borderId="1" xfId="0" applyFont="1" applyFill="1" applyBorder="1" applyAlignment="1">
      <alignment vertical="center"/>
    </xf>
    <xf numFmtId="0" fontId="35" fillId="3" borderId="52" xfId="0" applyFont="1" applyFill="1" applyBorder="1"/>
    <xf numFmtId="0" fontId="35" fillId="3" borderId="15" xfId="0" applyFont="1" applyFill="1" applyBorder="1" applyAlignment="1">
      <alignment vertical="center"/>
    </xf>
    <xf numFmtId="8" fontId="25" fillId="12" borderId="23" xfId="0" applyNumberFormat="1" applyFont="1" applyFill="1" applyBorder="1" applyAlignment="1">
      <alignment horizontal="center" vertical="center" wrapText="1"/>
    </xf>
    <xf numFmtId="0" fontId="31" fillId="11" borderId="53" xfId="0" applyFont="1" applyFill="1" applyBorder="1" applyAlignment="1">
      <alignment horizontal="center" vertical="center" wrapText="1"/>
    </xf>
    <xf numFmtId="0" fontId="31" fillId="11" borderId="54" xfId="0" applyFont="1" applyFill="1" applyBorder="1" applyAlignment="1">
      <alignment horizontal="center" vertical="center" wrapText="1"/>
    </xf>
    <xf numFmtId="0" fontId="31" fillId="12" borderId="55" xfId="0" applyFont="1" applyFill="1" applyBorder="1" applyAlignment="1">
      <alignment horizontal="center" vertical="center" wrapText="1"/>
    </xf>
    <xf numFmtId="0" fontId="31" fillId="12" borderId="56" xfId="0" applyFont="1" applyFill="1" applyBorder="1" applyAlignment="1">
      <alignment horizontal="center" vertical="center" wrapText="1"/>
    </xf>
    <xf numFmtId="0" fontId="31" fillId="9" borderId="9" xfId="0" applyFont="1" applyFill="1" applyBorder="1" applyAlignment="1">
      <alignment horizontal="center" vertical="center" wrapText="1"/>
    </xf>
    <xf numFmtId="0" fontId="31" fillId="9" borderId="10" xfId="0" applyFont="1" applyFill="1" applyBorder="1" applyAlignment="1">
      <alignment horizontal="center" vertical="center" wrapText="1"/>
    </xf>
    <xf numFmtId="0" fontId="31" fillId="9" borderId="4" xfId="0" applyFont="1" applyFill="1" applyBorder="1" applyAlignment="1">
      <alignment horizontal="center" vertical="center" wrapText="1"/>
    </xf>
    <xf numFmtId="0" fontId="31" fillId="9" borderId="3" xfId="0" applyFont="1" applyFill="1" applyBorder="1" applyAlignment="1">
      <alignment horizontal="center" vertical="center" wrapText="1"/>
    </xf>
    <xf numFmtId="0" fontId="25" fillId="0" borderId="11" xfId="0" applyFont="1" applyBorder="1" applyAlignment="1">
      <alignment horizontal="center" vertical="center" wrapText="1"/>
    </xf>
    <xf numFmtId="0" fontId="41" fillId="0" borderId="12" xfId="0" applyFont="1" applyBorder="1" applyAlignment="1">
      <alignment horizontal="justify" vertical="center" wrapText="1"/>
    </xf>
    <xf numFmtId="44" fontId="12" fillId="0" borderId="12" xfId="3" applyFont="1" applyBorder="1" applyAlignment="1">
      <alignment horizontal="center" vertical="center" wrapText="1"/>
    </xf>
    <xf numFmtId="10" fontId="11" fillId="4" borderId="12" xfId="3" applyNumberFormat="1" applyFont="1" applyFill="1" applyBorder="1" applyAlignment="1">
      <alignment horizontal="center" vertical="center" wrapText="1"/>
    </xf>
    <xf numFmtId="10" fontId="12" fillId="0" borderId="12" xfId="3" applyNumberFormat="1" applyFont="1" applyFill="1" applyBorder="1" applyAlignment="1">
      <alignment horizontal="center" vertical="center" wrapText="1"/>
    </xf>
    <xf numFmtId="44" fontId="12" fillId="3" borderId="12" xfId="3" applyFont="1" applyFill="1" applyBorder="1" applyAlignment="1">
      <alignment horizontal="center" vertical="center" wrapText="1"/>
    </xf>
    <xf numFmtId="44" fontId="12" fillId="3" borderId="13" xfId="3" applyFont="1" applyFill="1" applyBorder="1" applyAlignment="1">
      <alignment horizontal="center" vertical="center" wrapText="1"/>
    </xf>
    <xf numFmtId="0" fontId="46" fillId="0" borderId="0" xfId="0" applyFont="1" applyAlignment="1">
      <alignment horizontal="center" vertical="center" wrapText="1"/>
    </xf>
    <xf numFmtId="44" fontId="12" fillId="0" borderId="22" xfId="0" applyNumberFormat="1" applyFont="1" applyBorder="1" applyAlignment="1">
      <alignment horizontal="center" vertical="center" wrapText="1"/>
    </xf>
    <xf numFmtId="0" fontId="8" fillId="0" borderId="0" xfId="0" applyFont="1" applyAlignment="1">
      <alignment horizontal="center" wrapText="1"/>
    </xf>
    <xf numFmtId="0" fontId="20" fillId="0" borderId="4" xfId="0" applyFont="1" applyBorder="1" applyAlignment="1">
      <alignment horizontal="left" vertical="center" wrapText="1"/>
    </xf>
    <xf numFmtId="0" fontId="42" fillId="3" borderId="14" xfId="0" applyFont="1" applyFill="1" applyBorder="1" applyAlignment="1">
      <alignment horizontal="left" vertical="center" wrapText="1"/>
    </xf>
    <xf numFmtId="0" fontId="20" fillId="3" borderId="14" xfId="0" applyFont="1" applyFill="1" applyBorder="1" applyAlignment="1">
      <alignment horizontal="left" vertical="center" wrapText="1"/>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20" fillId="0" borderId="48" xfId="0" applyFont="1" applyBorder="1" applyAlignment="1">
      <alignment horizontal="left" vertical="center"/>
    </xf>
    <xf numFmtId="0" fontId="20" fillId="0" borderId="49" xfId="0" applyFont="1" applyBorder="1" applyAlignment="1">
      <alignment horizontal="left" vertical="center"/>
    </xf>
    <xf numFmtId="0" fontId="20" fillId="0" borderId="50" xfId="0" applyFont="1" applyBorder="1" applyAlignment="1">
      <alignment horizontal="left" vertical="center"/>
    </xf>
    <xf numFmtId="0" fontId="20" fillId="0" borderId="15" xfId="0" applyFont="1" applyBorder="1" applyAlignment="1">
      <alignment horizontal="left" vertical="center" wrapText="1"/>
    </xf>
    <xf numFmtId="0" fontId="20" fillId="0" borderId="0" xfId="0" applyFont="1" applyAlignment="1">
      <alignment horizontal="left" vertical="center" wrapText="1"/>
    </xf>
    <xf numFmtId="0" fontId="20" fillId="0" borderId="51" xfId="0" applyFont="1" applyBorder="1" applyAlignment="1">
      <alignment horizontal="left" vertical="center" wrapText="1"/>
    </xf>
    <xf numFmtId="0" fontId="20" fillId="0" borderId="16" xfId="0" applyFont="1" applyBorder="1" applyAlignment="1">
      <alignment horizontal="left" vertical="center" wrapText="1"/>
    </xf>
    <xf numFmtId="0" fontId="20" fillId="0" borderId="1" xfId="0" applyFont="1" applyBorder="1" applyAlignment="1">
      <alignment horizontal="left" vertical="center" wrapText="1"/>
    </xf>
    <xf numFmtId="0" fontId="20" fillId="0" borderId="52" xfId="0" applyFont="1" applyBorder="1" applyAlignment="1">
      <alignment horizontal="left" vertical="center" wrapText="1"/>
    </xf>
    <xf numFmtId="0" fontId="20" fillId="10" borderId="4" xfId="0" applyFont="1" applyFill="1" applyBorder="1" applyAlignment="1">
      <alignment horizontal="left" vertical="center" wrapText="1"/>
    </xf>
    <xf numFmtId="0" fontId="8" fillId="3" borderId="17"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19" xfId="0" applyFont="1" applyFill="1" applyBorder="1" applyAlignment="1">
      <alignment horizontal="center" vertical="center"/>
    </xf>
    <xf numFmtId="0" fontId="20" fillId="3" borderId="4" xfId="0" applyFont="1" applyFill="1" applyBorder="1" applyAlignment="1">
      <alignment horizontal="left" vertical="center" wrapText="1"/>
    </xf>
    <xf numFmtId="0" fontId="40"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28" fillId="5" borderId="0" xfId="0" applyFont="1" applyFill="1" applyAlignment="1">
      <alignment horizontal="center" vertical="center" wrapText="1"/>
    </xf>
    <xf numFmtId="0" fontId="20" fillId="0" borderId="14" xfId="0" applyFont="1" applyBorder="1" applyAlignment="1">
      <alignment horizontal="left" vertical="center" wrapText="1"/>
    </xf>
    <xf numFmtId="0" fontId="20" fillId="0" borderId="47" xfId="0" applyFont="1" applyBorder="1" applyAlignment="1">
      <alignment horizontal="left" vertical="center" wrapText="1"/>
    </xf>
    <xf numFmtId="0" fontId="18" fillId="7" borderId="0" xfId="0" applyFont="1" applyFill="1" applyAlignment="1">
      <alignment horizontal="center" vertical="center" wrapText="1"/>
    </xf>
    <xf numFmtId="0" fontId="9" fillId="7" borderId="0" xfId="0" applyFont="1" applyFill="1" applyAlignment="1">
      <alignment horizontal="center" vertical="center" wrapText="1"/>
    </xf>
    <xf numFmtId="0" fontId="0" fillId="4" borderId="4" xfId="0" applyFill="1" applyBorder="1" applyAlignment="1" applyProtection="1">
      <alignment horizontal="left" vertical="top"/>
      <protection locked="0"/>
    </xf>
    <xf numFmtId="0" fontId="0" fillId="0" borderId="0" xfId="0" applyAlignment="1">
      <alignment horizontal="left" vertical="top" wrapText="1"/>
    </xf>
    <xf numFmtId="0" fontId="33" fillId="0" borderId="0" xfId="0" applyFont="1" applyAlignment="1">
      <alignment horizontal="left" vertical="center" wrapText="1"/>
    </xf>
    <xf numFmtId="0" fontId="8" fillId="4" borderId="4" xfId="0" applyFont="1" applyFill="1" applyBorder="1" applyAlignment="1" applyProtection="1">
      <alignment horizontal="center" vertical="center"/>
      <protection locked="0"/>
    </xf>
    <xf numFmtId="0" fontId="24" fillId="0" borderId="0" xfId="0" applyFont="1" applyAlignment="1">
      <alignment horizontal="left"/>
    </xf>
    <xf numFmtId="0" fontId="8" fillId="5" borderId="0" xfId="0" applyFont="1" applyFill="1" applyAlignment="1">
      <alignment horizontal="center" wrapText="1"/>
    </xf>
    <xf numFmtId="0" fontId="8" fillId="0" borderId="0" xfId="0" applyFont="1" applyAlignment="1">
      <alignment horizontal="center"/>
    </xf>
    <xf numFmtId="0" fontId="26" fillId="0" borderId="0" xfId="0" applyFont="1" applyAlignment="1">
      <alignment horizontal="center"/>
    </xf>
    <xf numFmtId="0" fontId="8" fillId="0" borderId="0" xfId="0" applyFont="1" applyAlignment="1">
      <alignment horizontal="center" vertical="center" wrapText="1"/>
    </xf>
    <xf numFmtId="0" fontId="8" fillId="0" borderId="51" xfId="0" applyFont="1" applyBorder="1" applyAlignment="1">
      <alignment horizontal="center" vertical="center" wrapText="1"/>
    </xf>
    <xf numFmtId="0" fontId="8" fillId="0" borderId="4" xfId="0" applyFont="1" applyBorder="1" applyAlignment="1" applyProtection="1">
      <alignment horizontal="center" vertical="center"/>
      <protection locked="0"/>
    </xf>
    <xf numFmtId="0" fontId="31" fillId="9" borderId="8" xfId="0" applyFont="1" applyFill="1" applyBorder="1" applyAlignment="1">
      <alignment horizontal="center" vertical="center" wrapText="1"/>
    </xf>
    <xf numFmtId="0" fontId="31" fillId="9" borderId="2" xfId="0" applyFont="1" applyFill="1" applyBorder="1" applyAlignment="1">
      <alignment horizontal="center" vertical="center" wrapText="1"/>
    </xf>
    <xf numFmtId="0" fontId="31" fillId="9" borderId="9" xfId="0" applyFont="1" applyFill="1" applyBorder="1" applyAlignment="1">
      <alignment horizontal="center" vertical="center" wrapText="1"/>
    </xf>
    <xf numFmtId="0" fontId="31" fillId="9" borderId="4" xfId="0" applyFont="1" applyFill="1" applyBorder="1" applyAlignment="1">
      <alignment horizontal="center" vertical="center" wrapText="1"/>
    </xf>
    <xf numFmtId="0" fontId="15" fillId="0" borderId="0" xfId="0" applyFont="1" applyAlignment="1">
      <alignment horizontal="left" vertical="center" wrapText="1"/>
    </xf>
    <xf numFmtId="0" fontId="8" fillId="0" borderId="5"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10" fillId="0" borderId="0" xfId="0" applyFont="1" applyAlignment="1">
      <alignment horizontal="center"/>
    </xf>
    <xf numFmtId="0" fontId="29" fillId="0" borderId="0" xfId="0" applyFont="1" applyAlignment="1">
      <alignment horizontal="center"/>
    </xf>
    <xf numFmtId="0" fontId="26" fillId="0" borderId="0" xfId="0" applyFont="1" applyAlignment="1">
      <alignment horizontal="center" vertical="center" wrapText="1"/>
    </xf>
    <xf numFmtId="0" fontId="17" fillId="5" borderId="26" xfId="0" applyFont="1" applyFill="1" applyBorder="1" applyAlignment="1">
      <alignment horizontal="center" vertical="center" wrapText="1"/>
    </xf>
    <xf numFmtId="0" fontId="17" fillId="5" borderId="25" xfId="0" applyFont="1" applyFill="1" applyBorder="1" applyAlignment="1">
      <alignment horizontal="center" vertical="center" wrapText="1"/>
    </xf>
    <xf numFmtId="0" fontId="17" fillId="5" borderId="27" xfId="0" applyFont="1" applyFill="1" applyBorder="1" applyAlignment="1">
      <alignment horizontal="center" vertical="center" wrapText="1"/>
    </xf>
    <xf numFmtId="0" fontId="11" fillId="8" borderId="31" xfId="16" applyFont="1" applyFill="1" applyBorder="1" applyAlignment="1">
      <alignment horizontal="center" vertical="center"/>
    </xf>
    <xf numFmtId="0" fontId="11" fillId="8" borderId="32" xfId="16" applyFont="1" applyFill="1" applyBorder="1" applyAlignment="1">
      <alignment horizontal="center" vertical="center"/>
    </xf>
    <xf numFmtId="0" fontId="11" fillId="8" borderId="33" xfId="16" applyFont="1" applyFill="1" applyBorder="1" applyAlignment="1">
      <alignment horizontal="center" vertical="center"/>
    </xf>
    <xf numFmtId="0" fontId="8" fillId="0" borderId="4" xfId="0" applyFont="1" applyBorder="1" applyAlignment="1" applyProtection="1">
      <alignment horizontal="center" vertical="center" wrapText="1"/>
      <protection locked="0"/>
    </xf>
    <xf numFmtId="0" fontId="12" fillId="0" borderId="30" xfId="16" applyFont="1" applyBorder="1" applyAlignment="1">
      <alignment horizontal="left" vertical="center" wrapText="1"/>
    </xf>
    <xf numFmtId="0" fontId="11" fillId="8" borderId="45" xfId="16" applyFont="1" applyFill="1" applyBorder="1" applyAlignment="1">
      <alignment horizontal="left" vertical="center" wrapText="1"/>
    </xf>
    <xf numFmtId="0" fontId="33" fillId="0" borderId="4" xfId="0" applyFont="1" applyBorder="1" applyAlignment="1">
      <alignment horizontal="left" vertical="center" wrapText="1"/>
    </xf>
    <xf numFmtId="0" fontId="39" fillId="9" borderId="9" xfId="0" applyFont="1" applyFill="1" applyBorder="1" applyAlignment="1">
      <alignment horizontal="center" vertical="center" wrapText="1"/>
    </xf>
    <xf numFmtId="0" fontId="34" fillId="0" borderId="4" xfId="0" applyFont="1" applyBorder="1" applyAlignment="1">
      <alignment horizontal="left" vertical="center" wrapText="1"/>
    </xf>
    <xf numFmtId="0" fontId="15" fillId="0" borderId="4" xfId="0" applyFont="1" applyBorder="1" applyAlignment="1">
      <alignment horizontal="left" vertical="center" wrapText="1"/>
    </xf>
    <xf numFmtId="14" fontId="8" fillId="0" borderId="5" xfId="0" applyNumberFormat="1" applyFont="1" applyBorder="1" applyAlignment="1" applyProtection="1">
      <alignment horizontal="center" vertical="center"/>
      <protection locked="0"/>
    </xf>
    <xf numFmtId="14" fontId="8" fillId="0" borderId="7" xfId="0" applyNumberFormat="1" applyFont="1" applyBorder="1" applyAlignment="1" applyProtection="1">
      <alignment horizontal="center" vertical="center"/>
      <protection locked="0"/>
    </xf>
    <xf numFmtId="0" fontId="33" fillId="0" borderId="12" xfId="0" applyFont="1" applyBorder="1" applyAlignment="1">
      <alignment horizontal="left" vertical="center" wrapText="1"/>
    </xf>
  </cellXfs>
  <cellStyles count="18">
    <cellStyle name="Excel Built-in Percent" xfId="14" xr:uid="{C844EA82-C81E-4ACA-BC30-E48DC914A716}"/>
    <cellStyle name="Moeda 2" xfId="3" xr:uid="{00000000-0005-0000-0000-000001000000}"/>
    <cellStyle name="Moeda 2 2" xfId="9" xr:uid="{00000000-0005-0000-0000-000002000000}"/>
    <cellStyle name="Moeda 3" xfId="6" xr:uid="{00000000-0005-0000-0000-000003000000}"/>
    <cellStyle name="Normal" xfId="0" builtinId="0"/>
    <cellStyle name="Normal 2" xfId="1" xr:uid="{00000000-0005-0000-0000-000005000000}"/>
    <cellStyle name="Normal 3" xfId="11" xr:uid="{00000000-0005-0000-0000-000006000000}"/>
    <cellStyle name="Normal 4" xfId="15" xr:uid="{7176CC8C-DA31-4D54-BFD6-49FC5007F83C}"/>
    <cellStyle name="Normal 9" xfId="16" xr:uid="{9A6E2B1D-1348-42D8-B373-59645ADDCC01}"/>
    <cellStyle name="Porcentagem" xfId="5" builtinId="5"/>
    <cellStyle name="Porcentagem 2 2 2" xfId="17" xr:uid="{975AB9CB-10C2-4AA1-95A4-113B61B79918}"/>
    <cellStyle name="Texto Explicativo 2" xfId="12" xr:uid="{00000000-0005-0000-0000-000008000000}"/>
    <cellStyle name="Vírgula 2" xfId="2" xr:uid="{00000000-0005-0000-0000-00000A000000}"/>
    <cellStyle name="Vírgula 2 2" xfId="8" xr:uid="{00000000-0005-0000-0000-00000B000000}"/>
    <cellStyle name="Vírgula 3" xfId="4" xr:uid="{00000000-0005-0000-0000-00000C000000}"/>
    <cellStyle name="Vírgula 3 2" xfId="10" xr:uid="{00000000-0005-0000-0000-00000D000000}"/>
    <cellStyle name="Vírgula 4" xfId="7" xr:uid="{00000000-0005-0000-0000-00000E000000}"/>
    <cellStyle name="Vírgula 7 2" xfId="13" xr:uid="{00000000-0005-0000-0000-00000F000000}"/>
  </cellStyles>
  <dxfs count="0"/>
  <tableStyles count="0" defaultTableStyle="TableStyleMedium9" defaultPivotStyle="PivotStyleLight16"/>
  <colors>
    <mruColors>
      <color rgb="FF93B7FF"/>
      <color rgb="FF3399FF"/>
      <color rgb="FFFF99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428625</xdr:colOff>
      <xdr:row>18</xdr:row>
      <xdr:rowOff>95250</xdr:rowOff>
    </xdr:from>
    <xdr:to>
      <xdr:col>9</xdr:col>
      <xdr:colOff>447675</xdr:colOff>
      <xdr:row>27</xdr:row>
      <xdr:rowOff>200025</xdr:rowOff>
    </xdr:to>
    <xdr:grpSp>
      <xdr:nvGrpSpPr>
        <xdr:cNvPr id="2" name="Grupo 1">
          <a:extLst>
            <a:ext uri="{FF2B5EF4-FFF2-40B4-BE49-F238E27FC236}">
              <a16:creationId xmlns:a16="http://schemas.microsoft.com/office/drawing/2014/main" id="{12D22301-E3AD-4772-80FC-9A1B2017F0DF}"/>
            </a:ext>
          </a:extLst>
        </xdr:cNvPr>
        <xdr:cNvGrpSpPr>
          <a:grpSpLocks/>
        </xdr:cNvGrpSpPr>
      </xdr:nvGrpSpPr>
      <xdr:grpSpPr bwMode="auto">
        <a:xfrm>
          <a:off x="5915025" y="5476875"/>
          <a:ext cx="4000500" cy="3000375"/>
          <a:chOff x="6584154" y="6477000"/>
          <a:chExt cx="4417219" cy="2750344"/>
        </a:xfrm>
      </xdr:grpSpPr>
      <xdr:sp macro="" textlink="">
        <xdr:nvSpPr>
          <xdr:cNvPr id="3" name="Retângulo 2">
            <a:extLst>
              <a:ext uri="{FF2B5EF4-FFF2-40B4-BE49-F238E27FC236}">
                <a16:creationId xmlns:a16="http://schemas.microsoft.com/office/drawing/2014/main" id="{D3151ADA-47DA-5161-E3CF-42D1A01635F9}"/>
              </a:ext>
            </a:extLst>
          </xdr:cNvPr>
          <xdr:cNvSpPr/>
        </xdr:nvSpPr>
        <xdr:spPr>
          <a:xfrm>
            <a:off x="6584154" y="6477000"/>
            <a:ext cx="4417219" cy="275034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                               </a:t>
            </a:r>
          </a:p>
        </xdr:txBody>
      </xdr:sp>
      <xdr:pic>
        <xdr:nvPicPr>
          <xdr:cNvPr id="4" name="Imagem 3">
            <a:extLst>
              <a:ext uri="{FF2B5EF4-FFF2-40B4-BE49-F238E27FC236}">
                <a16:creationId xmlns:a16="http://schemas.microsoft.com/office/drawing/2014/main" id="{CF4589E5-A031-C18B-CD71-A5414A8E04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3692" y="6579992"/>
            <a:ext cx="4219575" cy="211366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5" name="CaixaDeTexto 4">
            <a:extLst>
              <a:ext uri="{FF2B5EF4-FFF2-40B4-BE49-F238E27FC236}">
                <a16:creationId xmlns:a16="http://schemas.microsoft.com/office/drawing/2014/main" id="{7C0C4F50-650E-E489-F973-E228F6DBFE06}"/>
              </a:ext>
            </a:extLst>
          </xdr:cNvPr>
          <xdr:cNvSpPr txBox="1"/>
        </xdr:nvSpPr>
        <xdr:spPr>
          <a:xfrm>
            <a:off x="7232283" y="8813818"/>
            <a:ext cx="3769089" cy="2160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1100"/>
              <a:t> Fonte: Acórdão 2.622/2013-TCU-Plenário</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9">
    <tabColor rgb="FFFFFF00"/>
    <pageSetUpPr fitToPage="1"/>
  </sheetPr>
  <dimension ref="A1:K34"/>
  <sheetViews>
    <sheetView showGridLines="0" topLeftCell="A13" zoomScaleNormal="100" workbookViewId="0">
      <selection activeCell="C21" sqref="C21:K21"/>
    </sheetView>
  </sheetViews>
  <sheetFormatPr defaultRowHeight="15" x14ac:dyDescent="0.25"/>
  <cols>
    <col min="1" max="1" width="6.28515625" customWidth="1"/>
    <col min="2" max="2" width="8.140625" customWidth="1"/>
    <col min="3" max="3" width="8.85546875" customWidth="1"/>
    <col min="4" max="4" width="3.85546875" customWidth="1"/>
    <col min="5" max="5" width="11.140625" customWidth="1"/>
    <col min="6" max="6" width="31.28515625" customWidth="1"/>
    <col min="7" max="7" width="10" bestFit="1" customWidth="1"/>
    <col min="8" max="8" width="24.140625" customWidth="1"/>
    <col min="9" max="9" width="10.140625" customWidth="1"/>
    <col min="11" max="11" width="15.140625" customWidth="1"/>
  </cols>
  <sheetData>
    <row r="1" spans="1:11" ht="19.5" customHeight="1" x14ac:dyDescent="0.25">
      <c r="A1" s="27"/>
      <c r="B1" s="156" t="s">
        <v>0</v>
      </c>
      <c r="C1" s="156"/>
      <c r="D1" s="156"/>
      <c r="E1" s="156"/>
      <c r="F1" s="156"/>
      <c r="G1" s="156"/>
      <c r="H1" s="156"/>
      <c r="I1" s="156"/>
      <c r="J1" s="156"/>
      <c r="K1" s="156"/>
    </row>
    <row r="2" spans="1:11" ht="19.5" customHeight="1" x14ac:dyDescent="0.25">
      <c r="A2" s="6"/>
      <c r="B2" s="158" t="s">
        <v>1</v>
      </c>
      <c r="C2" s="158"/>
      <c r="D2" s="158"/>
      <c r="E2" s="158"/>
      <c r="F2" s="158"/>
      <c r="G2" s="158"/>
      <c r="H2" s="158"/>
      <c r="I2" s="158"/>
      <c r="J2" s="158"/>
      <c r="K2" s="158"/>
    </row>
    <row r="3" spans="1:11" ht="19.5" customHeight="1" x14ac:dyDescent="0.25">
      <c r="A3" s="27"/>
      <c r="B3" s="157" t="s">
        <v>2</v>
      </c>
      <c r="C3" s="157"/>
      <c r="D3" s="157"/>
      <c r="E3" s="157"/>
      <c r="F3" s="157"/>
      <c r="G3" s="157"/>
      <c r="H3" s="157"/>
      <c r="I3" s="157"/>
      <c r="J3" s="157"/>
      <c r="K3" s="157"/>
    </row>
    <row r="4" spans="1:11" ht="19.5" customHeight="1" x14ac:dyDescent="0.25">
      <c r="A4" s="27"/>
      <c r="B4" s="157" t="s">
        <v>3</v>
      </c>
      <c r="C4" s="157"/>
      <c r="D4" s="157"/>
      <c r="E4" s="157"/>
      <c r="F4" s="157"/>
      <c r="G4" s="157"/>
      <c r="H4" s="157"/>
      <c r="I4" s="157"/>
      <c r="J4" s="157"/>
      <c r="K4" s="157"/>
    </row>
    <row r="5" spans="1:11" ht="20.25" x14ac:dyDescent="0.3">
      <c r="A5" s="18"/>
      <c r="B5" s="18"/>
      <c r="C5" s="18"/>
      <c r="D5" s="18"/>
      <c r="E5" s="18"/>
      <c r="F5" s="18"/>
      <c r="G5" s="18"/>
      <c r="H5" s="18"/>
    </row>
    <row r="6" spans="1:11" ht="51" customHeight="1" x14ac:dyDescent="0.25">
      <c r="A6" s="15"/>
      <c r="B6" s="162" t="s">
        <v>4</v>
      </c>
      <c r="C6" s="163"/>
      <c r="D6" s="163"/>
      <c r="E6" s="163"/>
      <c r="F6" s="163"/>
      <c r="G6" s="163"/>
      <c r="H6" s="163"/>
      <c r="I6" s="163"/>
      <c r="J6" s="163"/>
      <c r="K6" s="163"/>
    </row>
    <row r="7" spans="1:11" ht="23.25" customHeight="1" x14ac:dyDescent="0.25">
      <c r="A7" s="17"/>
      <c r="B7" s="17"/>
      <c r="C7" s="17"/>
      <c r="D7" s="17"/>
      <c r="E7" s="17"/>
      <c r="F7" s="17"/>
      <c r="G7" s="17"/>
      <c r="H7" s="17"/>
    </row>
    <row r="8" spans="1:11" ht="21" customHeight="1" x14ac:dyDescent="0.25">
      <c r="A8" s="4"/>
      <c r="B8" s="159" t="s">
        <v>5</v>
      </c>
      <c r="C8" s="159"/>
      <c r="D8" s="159"/>
      <c r="E8" s="159"/>
      <c r="F8" s="159"/>
      <c r="G8" s="159"/>
      <c r="H8" s="159"/>
      <c r="I8" s="159"/>
      <c r="J8" s="159"/>
      <c r="K8" s="159"/>
    </row>
    <row r="9" spans="1:11" ht="15" customHeight="1" x14ac:dyDescent="0.25">
      <c r="A9" s="4"/>
      <c r="B9" s="22"/>
      <c r="C9" s="22"/>
      <c r="D9" s="22"/>
      <c r="E9" s="22"/>
      <c r="F9" s="22"/>
      <c r="G9" s="22"/>
      <c r="H9" s="22"/>
      <c r="I9" s="22"/>
    </row>
    <row r="10" spans="1:11" ht="29.25" customHeight="1" x14ac:dyDescent="0.25">
      <c r="A10" s="4"/>
      <c r="B10" s="6" t="s">
        <v>6</v>
      </c>
      <c r="C10" s="22"/>
      <c r="D10" s="22"/>
      <c r="E10" s="22"/>
      <c r="F10" s="22"/>
      <c r="G10" s="22"/>
      <c r="H10" s="22"/>
      <c r="I10" s="22"/>
    </row>
    <row r="11" spans="1:11" ht="30.75" customHeight="1" x14ac:dyDescent="0.25">
      <c r="A11" s="4"/>
      <c r="B11" s="47">
        <v>1</v>
      </c>
      <c r="C11" s="151" t="s">
        <v>7</v>
      </c>
      <c r="D11" s="151"/>
      <c r="E11" s="151"/>
      <c r="F11" s="151"/>
      <c r="G11" s="151"/>
      <c r="H11" s="151"/>
      <c r="I11" s="151"/>
      <c r="J11" s="151"/>
      <c r="K11" s="151"/>
    </row>
    <row r="12" spans="1:11" ht="58.5" customHeight="1" x14ac:dyDescent="0.25">
      <c r="A12" s="4"/>
      <c r="B12" s="23">
        <v>2</v>
      </c>
      <c r="C12" s="136" t="s">
        <v>8</v>
      </c>
      <c r="D12" s="136"/>
      <c r="E12" s="136"/>
      <c r="F12" s="136"/>
      <c r="G12" s="136"/>
      <c r="H12" s="136"/>
      <c r="I12" s="136"/>
      <c r="J12" s="136"/>
      <c r="K12" s="136"/>
    </row>
    <row r="13" spans="1:11" ht="50.25" customHeight="1" x14ac:dyDescent="0.25">
      <c r="A13" s="4"/>
      <c r="B13" s="25">
        <v>3</v>
      </c>
      <c r="C13" s="155" t="s">
        <v>9</v>
      </c>
      <c r="D13" s="155"/>
      <c r="E13" s="155"/>
      <c r="F13" s="155"/>
      <c r="G13" s="155"/>
      <c r="H13" s="155"/>
      <c r="I13" s="155"/>
      <c r="J13" s="155"/>
      <c r="K13" s="155"/>
    </row>
    <row r="14" spans="1:11" ht="43.5" customHeight="1" x14ac:dyDescent="0.25">
      <c r="A14" s="4"/>
      <c r="B14" s="101">
        <v>4</v>
      </c>
      <c r="C14" s="160" t="s">
        <v>10</v>
      </c>
      <c r="D14" s="160"/>
      <c r="E14" s="160"/>
      <c r="F14" s="160"/>
      <c r="G14" s="160"/>
      <c r="H14" s="160"/>
      <c r="I14" s="160"/>
      <c r="J14" s="160"/>
      <c r="K14" s="160"/>
    </row>
    <row r="15" spans="1:11" ht="18" customHeight="1" x14ac:dyDescent="0.25">
      <c r="A15" s="4"/>
      <c r="B15" s="152">
        <v>5</v>
      </c>
      <c r="C15" s="107" t="s">
        <v>11</v>
      </c>
      <c r="D15" s="108"/>
      <c r="E15" s="108"/>
      <c r="F15" s="108"/>
      <c r="G15" s="104" t="s">
        <v>12</v>
      </c>
      <c r="H15" s="108" t="s">
        <v>13</v>
      </c>
      <c r="I15" s="108"/>
      <c r="J15" s="108"/>
      <c r="K15" s="109"/>
    </row>
    <row r="16" spans="1:11" ht="18" customHeight="1" x14ac:dyDescent="0.25">
      <c r="A16" s="4"/>
      <c r="B16" s="153"/>
      <c r="C16" s="116"/>
      <c r="D16" s="106" t="s">
        <v>302</v>
      </c>
      <c r="E16" s="105"/>
      <c r="F16" s="105"/>
      <c r="G16" s="105"/>
      <c r="H16" s="105"/>
      <c r="I16" s="105"/>
      <c r="J16" s="105"/>
      <c r="K16" s="111"/>
    </row>
    <row r="17" spans="1:11" ht="15" customHeight="1" x14ac:dyDescent="0.25">
      <c r="A17" s="4"/>
      <c r="B17" s="153"/>
      <c r="C17" s="110"/>
      <c r="D17" s="106" t="s">
        <v>303</v>
      </c>
      <c r="E17" s="106"/>
      <c r="F17" s="105"/>
      <c r="G17" s="105"/>
      <c r="H17" s="105"/>
      <c r="I17" s="105"/>
      <c r="J17" s="105"/>
      <c r="K17" s="111"/>
    </row>
    <row r="18" spans="1:11" ht="15.75" customHeight="1" x14ac:dyDescent="0.25">
      <c r="A18" s="4"/>
      <c r="B18" s="154"/>
      <c r="C18" s="112"/>
      <c r="D18" s="113" t="s">
        <v>14</v>
      </c>
      <c r="E18" s="113"/>
      <c r="F18" s="114"/>
      <c r="G18" s="114"/>
      <c r="H18" s="114"/>
      <c r="I18" s="114"/>
      <c r="J18" s="114"/>
      <c r="K18" s="115"/>
    </row>
    <row r="19" spans="1:11" ht="44.25" customHeight="1" x14ac:dyDescent="0.25">
      <c r="A19" s="4"/>
      <c r="B19" s="23">
        <v>6</v>
      </c>
      <c r="C19" s="161" t="s">
        <v>15</v>
      </c>
      <c r="D19" s="161"/>
      <c r="E19" s="161"/>
      <c r="F19" s="161"/>
      <c r="G19" s="161"/>
      <c r="H19" s="161"/>
      <c r="I19" s="161"/>
      <c r="J19" s="161"/>
      <c r="K19" s="161"/>
    </row>
    <row r="20" spans="1:11" ht="45" customHeight="1" x14ac:dyDescent="0.25">
      <c r="A20" s="4"/>
      <c r="B20" s="25">
        <v>7</v>
      </c>
      <c r="C20" s="155" t="s">
        <v>16</v>
      </c>
      <c r="D20" s="155"/>
      <c r="E20" s="155"/>
      <c r="F20" s="155"/>
      <c r="G20" s="155"/>
      <c r="H20" s="155"/>
      <c r="I20" s="155"/>
      <c r="J20" s="155"/>
      <c r="K20" s="155"/>
    </row>
    <row r="21" spans="1:11" ht="51" customHeight="1" x14ac:dyDescent="0.25">
      <c r="A21" s="4"/>
      <c r="B21" s="23">
        <v>8</v>
      </c>
      <c r="C21" s="136" t="s">
        <v>312</v>
      </c>
      <c r="D21" s="136"/>
      <c r="E21" s="136"/>
      <c r="F21" s="136"/>
      <c r="G21" s="136"/>
      <c r="H21" s="136"/>
      <c r="I21" s="136"/>
      <c r="J21" s="136"/>
      <c r="K21" s="136"/>
    </row>
    <row r="22" spans="1:11" ht="396" customHeight="1" x14ac:dyDescent="0.25">
      <c r="A22" s="4"/>
      <c r="B22" s="24">
        <v>9</v>
      </c>
      <c r="C22" s="151" t="s">
        <v>17</v>
      </c>
      <c r="D22" s="151"/>
      <c r="E22" s="151"/>
      <c r="F22" s="151"/>
      <c r="G22" s="151"/>
      <c r="H22" s="151"/>
      <c r="I22" s="151"/>
      <c r="J22" s="151"/>
      <c r="K22" s="151"/>
    </row>
    <row r="23" spans="1:11" ht="45" customHeight="1" x14ac:dyDescent="0.25">
      <c r="A23" s="4"/>
      <c r="B23" s="23">
        <v>10</v>
      </c>
      <c r="C23" s="136" t="s">
        <v>18</v>
      </c>
      <c r="D23" s="136"/>
      <c r="E23" s="136"/>
      <c r="F23" s="136"/>
      <c r="G23" s="136"/>
      <c r="H23" s="136"/>
      <c r="I23" s="136"/>
      <c r="J23" s="136"/>
      <c r="K23" s="136"/>
    </row>
    <row r="24" spans="1:11" ht="36" customHeight="1" x14ac:dyDescent="0.25">
      <c r="A24" s="4"/>
      <c r="B24" s="84">
        <v>11</v>
      </c>
      <c r="C24" s="137" t="s">
        <v>19</v>
      </c>
      <c r="D24" s="138"/>
      <c r="E24" s="138"/>
      <c r="F24" s="138"/>
      <c r="G24" s="138"/>
      <c r="H24" s="138"/>
      <c r="I24" s="138"/>
      <c r="J24" s="138"/>
      <c r="K24" s="138"/>
    </row>
    <row r="25" spans="1:11" ht="24.95" customHeight="1" x14ac:dyDescent="0.25">
      <c r="A25" s="4"/>
      <c r="B25" s="139">
        <v>12</v>
      </c>
      <c r="C25" s="142" t="s">
        <v>20</v>
      </c>
      <c r="D25" s="143"/>
      <c r="E25" s="143"/>
      <c r="F25" s="143"/>
      <c r="G25" s="143"/>
      <c r="H25" s="143"/>
      <c r="I25" s="143"/>
      <c r="J25" s="143"/>
      <c r="K25" s="144"/>
    </row>
    <row r="26" spans="1:11" s="45" customFormat="1" ht="69.75" customHeight="1" x14ac:dyDescent="0.25">
      <c r="A26" s="46"/>
      <c r="B26" s="140"/>
      <c r="C26" s="145" t="s">
        <v>21</v>
      </c>
      <c r="D26" s="146"/>
      <c r="E26" s="146"/>
      <c r="F26" s="146"/>
      <c r="G26" s="146"/>
      <c r="H26" s="146"/>
      <c r="I26" s="146"/>
      <c r="J26" s="146"/>
      <c r="K26" s="147"/>
    </row>
    <row r="27" spans="1:11" s="45" customFormat="1" ht="52.5" customHeight="1" x14ac:dyDescent="0.25">
      <c r="A27" s="46"/>
      <c r="B27" s="140"/>
      <c r="C27" s="145" t="s">
        <v>22</v>
      </c>
      <c r="D27" s="146"/>
      <c r="E27" s="146"/>
      <c r="F27" s="146"/>
      <c r="G27" s="146"/>
      <c r="H27" s="146"/>
      <c r="I27" s="146"/>
      <c r="J27" s="146"/>
      <c r="K27" s="147"/>
    </row>
    <row r="28" spans="1:11" s="45" customFormat="1" ht="65.25" customHeight="1" x14ac:dyDescent="0.25">
      <c r="A28" s="46"/>
      <c r="B28" s="140"/>
      <c r="C28" s="145" t="s">
        <v>23</v>
      </c>
      <c r="D28" s="146"/>
      <c r="E28" s="146"/>
      <c r="F28" s="146"/>
      <c r="G28" s="146"/>
      <c r="H28" s="146"/>
      <c r="I28" s="146"/>
      <c r="J28" s="146"/>
      <c r="K28" s="147"/>
    </row>
    <row r="29" spans="1:11" s="45" customFormat="1" ht="62.25" customHeight="1" x14ac:dyDescent="0.25">
      <c r="A29" s="46"/>
      <c r="B29" s="140"/>
      <c r="C29" s="145" t="s">
        <v>24</v>
      </c>
      <c r="D29" s="146"/>
      <c r="E29" s="146"/>
      <c r="F29" s="146"/>
      <c r="G29" s="146"/>
      <c r="H29" s="146"/>
      <c r="I29" s="146"/>
      <c r="J29" s="146"/>
      <c r="K29" s="147"/>
    </row>
    <row r="30" spans="1:11" s="45" customFormat="1" ht="75" customHeight="1" x14ac:dyDescent="0.25">
      <c r="A30" s="46"/>
      <c r="B30" s="140"/>
      <c r="C30" s="145" t="s">
        <v>25</v>
      </c>
      <c r="D30" s="146"/>
      <c r="E30" s="146"/>
      <c r="F30" s="146"/>
      <c r="G30" s="146"/>
      <c r="H30" s="146"/>
      <c r="I30" s="146"/>
      <c r="J30" s="146"/>
      <c r="K30" s="147"/>
    </row>
    <row r="31" spans="1:11" s="45" customFormat="1" ht="61.5" customHeight="1" x14ac:dyDescent="0.25">
      <c r="A31" s="46"/>
      <c r="B31" s="140"/>
      <c r="C31" s="145" t="s">
        <v>26</v>
      </c>
      <c r="D31" s="146"/>
      <c r="E31" s="146"/>
      <c r="F31" s="146"/>
      <c r="G31" s="146"/>
      <c r="H31" s="146"/>
      <c r="I31" s="146"/>
      <c r="J31" s="146"/>
      <c r="K31" s="147"/>
    </row>
    <row r="32" spans="1:11" s="45" customFormat="1" ht="64.5" customHeight="1" x14ac:dyDescent="0.25">
      <c r="A32" s="46"/>
      <c r="B32" s="140"/>
      <c r="C32" s="145" t="s">
        <v>27</v>
      </c>
      <c r="D32" s="146"/>
      <c r="E32" s="146"/>
      <c r="F32" s="146"/>
      <c r="G32" s="146"/>
      <c r="H32" s="146"/>
      <c r="I32" s="146"/>
      <c r="J32" s="146"/>
      <c r="K32" s="147"/>
    </row>
    <row r="33" spans="1:11" s="45" customFormat="1" ht="63.75" customHeight="1" x14ac:dyDescent="0.25">
      <c r="A33" s="46"/>
      <c r="B33" s="140"/>
      <c r="C33" s="145" t="s">
        <v>28</v>
      </c>
      <c r="D33" s="146"/>
      <c r="E33" s="146"/>
      <c r="F33" s="146"/>
      <c r="G33" s="146"/>
      <c r="H33" s="146"/>
      <c r="I33" s="146"/>
      <c r="J33" s="146"/>
      <c r="K33" s="147"/>
    </row>
    <row r="34" spans="1:11" s="45" customFormat="1" ht="68.25" customHeight="1" x14ac:dyDescent="0.25">
      <c r="A34" s="46"/>
      <c r="B34" s="141"/>
      <c r="C34" s="148" t="s">
        <v>29</v>
      </c>
      <c r="D34" s="149"/>
      <c r="E34" s="149"/>
      <c r="F34" s="149"/>
      <c r="G34" s="149"/>
      <c r="H34" s="149"/>
      <c r="I34" s="149"/>
      <c r="J34" s="149"/>
      <c r="K34" s="150"/>
    </row>
  </sheetData>
  <sheetProtection selectLockedCells="1"/>
  <mergeCells count="28">
    <mergeCell ref="C22:K22"/>
    <mergeCell ref="B15:B18"/>
    <mergeCell ref="C13:K13"/>
    <mergeCell ref="B1:K1"/>
    <mergeCell ref="B4:K4"/>
    <mergeCell ref="B3:K3"/>
    <mergeCell ref="B2:K2"/>
    <mergeCell ref="B8:K8"/>
    <mergeCell ref="C11:K11"/>
    <mergeCell ref="C14:K14"/>
    <mergeCell ref="C19:K19"/>
    <mergeCell ref="C21:K21"/>
    <mergeCell ref="B6:K6"/>
    <mergeCell ref="C20:K20"/>
    <mergeCell ref="C12:K12"/>
    <mergeCell ref="C23:K23"/>
    <mergeCell ref="C24:K24"/>
    <mergeCell ref="B25:B34"/>
    <mergeCell ref="C25:K25"/>
    <mergeCell ref="C30:K30"/>
    <mergeCell ref="C34:K34"/>
    <mergeCell ref="C33:K33"/>
    <mergeCell ref="C32:K32"/>
    <mergeCell ref="C31:K31"/>
    <mergeCell ref="C29:K29"/>
    <mergeCell ref="C28:K28"/>
    <mergeCell ref="C27:K27"/>
    <mergeCell ref="C26:K26"/>
  </mergeCells>
  <pageMargins left="0.51181102362204722" right="0.51181102362204722" top="0.78740157480314965" bottom="0.78740157480314965" header="0.31496062992125984" footer="0.31496062992125984"/>
  <pageSetup paperSize="9" scale="66" fitToHeight="0" orientation="portrait" r:id="rId1"/>
  <headerFooter>
    <oddFooter>&amp;C&amp;A - Pregão Eletrônico nº 90002/2025 - LFDA/SP-MAPA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C8262-6B4D-4C21-BA07-966D1BF7BD65}">
  <sheetPr>
    <tabColor theme="0" tint="-0.249977111117893"/>
  </sheetPr>
  <dimension ref="A1:J46"/>
  <sheetViews>
    <sheetView showGridLines="0" topLeftCell="A7" workbookViewId="0">
      <selection activeCell="K16" sqref="K16"/>
    </sheetView>
  </sheetViews>
  <sheetFormatPr defaultRowHeight="15" x14ac:dyDescent="0.25"/>
  <cols>
    <col min="1" max="1" width="10.85546875" customWidth="1"/>
    <col min="2" max="2" width="14.5703125" customWidth="1"/>
    <col min="3" max="3" width="55.5703125" customWidth="1"/>
    <col min="4" max="4" width="10.85546875" customWidth="1"/>
    <col min="5" max="5" width="13.140625" customWidth="1"/>
    <col min="6" max="6" width="9.7109375" customWidth="1"/>
    <col min="7" max="8" width="18.85546875" customWidth="1"/>
    <col min="9" max="9" width="12.140625" bestFit="1" customWidth="1"/>
    <col min="10" max="10" width="13.28515625" bestFit="1" customWidth="1"/>
  </cols>
  <sheetData>
    <row r="1" spans="1:10" ht="20.25" customHeight="1" x14ac:dyDescent="0.3">
      <c r="A1" s="16"/>
      <c r="B1" s="170" t="str">
        <f>ORIENTAÇÕES!B1</f>
        <v>ANEXO I-C</v>
      </c>
      <c r="C1" s="170"/>
      <c r="D1" s="170"/>
      <c r="E1" s="170"/>
      <c r="F1" s="170"/>
      <c r="G1" s="170"/>
      <c r="H1" s="170"/>
    </row>
    <row r="2" spans="1:10" ht="20.25" customHeight="1" x14ac:dyDescent="0.3">
      <c r="A2" s="16"/>
      <c r="B2" s="170" t="str">
        <f>ORIENTAÇÕES!B2</f>
        <v>PLANILHA DE CUSTO E FORMAÇÃO DE PREÇO REFERENCIAL</v>
      </c>
      <c r="C2" s="170"/>
      <c r="D2" s="170"/>
      <c r="E2" s="170"/>
      <c r="F2" s="170"/>
      <c r="G2" s="170"/>
      <c r="H2" s="170"/>
    </row>
    <row r="3" spans="1:10" ht="20.25" customHeight="1" x14ac:dyDescent="0.3">
      <c r="A3" s="16"/>
      <c r="B3" s="170" t="str">
        <f>ORIENTAÇÕES!B3</f>
        <v>PREGÃO ELETRÔNICO Nº 90002/2025</v>
      </c>
      <c r="C3" s="170"/>
      <c r="D3" s="170"/>
      <c r="E3" s="170"/>
      <c r="F3" s="170"/>
      <c r="G3" s="170"/>
      <c r="H3" s="170"/>
    </row>
    <row r="4" spans="1:10" ht="20.25" customHeight="1" x14ac:dyDescent="0.3">
      <c r="A4" s="16"/>
      <c r="B4" s="171" t="str">
        <f>ORIENTAÇÕES!B4</f>
        <v>PROCESSO Nº 21000.068258/2024-69</v>
      </c>
      <c r="C4" s="171"/>
      <c r="D4" s="171"/>
      <c r="E4" s="171"/>
      <c r="F4" s="171"/>
      <c r="G4" s="171"/>
      <c r="H4" s="171"/>
    </row>
    <row r="5" spans="1:10" ht="31.5" customHeight="1" x14ac:dyDescent="0.3">
      <c r="A5" s="16"/>
      <c r="B5" s="26"/>
      <c r="C5" s="26"/>
      <c r="D5" s="26"/>
      <c r="E5" s="26"/>
      <c r="F5" s="26"/>
      <c r="G5" s="26"/>
      <c r="H5" s="26"/>
    </row>
    <row r="6" spans="1:10" ht="41.25" customHeight="1" x14ac:dyDescent="0.3">
      <c r="A6" s="16"/>
      <c r="B6" s="162" t="str">
        <f>ORIENTAÇÕES!B6</f>
        <v>OBJETO: Contratação de Empresa Especializada em Engenharia para a Prestação de Serviços Técnicos de Monitoramento, Manutenção Preventiva, Corretiva e Preditiva, com Fornecimento de Peças, Materiais e Mão de Obra Especializada para as Instalações Prediais, Sistemas e Equipamentos das Bases Físicas de Campinas e Jundiaí do Laboratório Federal de Defesa Agropecuária – LFDA/SP</v>
      </c>
      <c r="C6" s="162"/>
      <c r="D6" s="162"/>
      <c r="E6" s="162"/>
      <c r="F6" s="162"/>
      <c r="G6" s="162"/>
      <c r="H6" s="162"/>
    </row>
    <row r="7" spans="1:10" ht="27.75" customHeight="1" x14ac:dyDescent="0.3">
      <c r="A7" s="16"/>
    </row>
    <row r="8" spans="1:10" ht="23.25" customHeight="1" x14ac:dyDescent="0.3">
      <c r="A8" s="16"/>
      <c r="B8" s="169" t="str">
        <f>ORIENTAÇÕES!B8</f>
        <v>ITEM 2 - FORNECIMENTO DE MATERIAIS EVENTUAIS</v>
      </c>
      <c r="C8" s="169"/>
      <c r="D8" s="169"/>
      <c r="E8" s="169"/>
      <c r="F8" s="169"/>
      <c r="G8" s="169"/>
      <c r="H8" s="169"/>
      <c r="I8" s="4"/>
    </row>
    <row r="9" spans="1:10" ht="36" customHeight="1" x14ac:dyDescent="0.3">
      <c r="A9" s="16"/>
    </row>
    <row r="10" spans="1:10" ht="30" customHeight="1" x14ac:dyDescent="0.3">
      <c r="A10" s="16"/>
      <c r="B10" s="21" t="s">
        <v>30</v>
      </c>
      <c r="C10" s="43" t="s">
        <v>31</v>
      </c>
      <c r="D10" s="31"/>
      <c r="E10" s="31"/>
      <c r="F10" s="28" t="s">
        <v>32</v>
      </c>
      <c r="G10" s="167" t="s">
        <v>31</v>
      </c>
      <c r="H10" s="167"/>
    </row>
    <row r="11" spans="1:10" ht="26.25" customHeight="1" x14ac:dyDescent="0.3">
      <c r="A11" s="16"/>
      <c r="B11" s="20" t="s">
        <v>33</v>
      </c>
      <c r="C11" s="43" t="s">
        <v>31</v>
      </c>
      <c r="D11" s="31"/>
      <c r="E11" s="33"/>
    </row>
    <row r="12" spans="1:10" ht="28.5" customHeight="1" x14ac:dyDescent="0.3">
      <c r="A12" s="16"/>
      <c r="B12" s="21" t="s">
        <v>34</v>
      </c>
      <c r="C12" s="42" t="s">
        <v>35</v>
      </c>
      <c r="D12" s="44"/>
      <c r="E12" s="34"/>
      <c r="F12" s="10" t="s">
        <v>36</v>
      </c>
      <c r="G12" s="167" t="s">
        <v>31</v>
      </c>
      <c r="H12" s="167"/>
    </row>
    <row r="13" spans="1:10" ht="24.75" customHeight="1" x14ac:dyDescent="0.3">
      <c r="A13" s="16"/>
      <c r="B13" s="5"/>
      <c r="C13" s="7"/>
      <c r="D13" s="7"/>
      <c r="E13" s="7"/>
      <c r="G13" s="21"/>
      <c r="H13" s="21"/>
    </row>
    <row r="14" spans="1:10" ht="15" customHeight="1" thickBot="1" x14ac:dyDescent="0.35">
      <c r="A14" s="16"/>
      <c r="B14" s="168"/>
      <c r="C14" s="168"/>
      <c r="D14" s="168"/>
      <c r="E14" s="168"/>
      <c r="F14" s="168"/>
      <c r="G14" s="168"/>
      <c r="H14" s="168"/>
    </row>
    <row r="15" spans="1:10" ht="40.5" customHeight="1" thickBot="1" x14ac:dyDescent="0.35">
      <c r="A15" s="16"/>
      <c r="B15" s="118" t="s">
        <v>37</v>
      </c>
      <c r="C15" s="119" t="s">
        <v>38</v>
      </c>
      <c r="D15" s="119" t="s">
        <v>39</v>
      </c>
      <c r="E15" s="119" t="s">
        <v>40</v>
      </c>
      <c r="F15" s="119" t="s">
        <v>41</v>
      </c>
      <c r="G15" s="120" t="s">
        <v>304</v>
      </c>
      <c r="H15" s="121" t="s">
        <v>305</v>
      </c>
    </row>
    <row r="16" spans="1:10" ht="139.5" customHeight="1" thickBot="1" x14ac:dyDescent="0.35">
      <c r="A16" s="16"/>
      <c r="B16" s="36">
        <v>2</v>
      </c>
      <c r="C16" s="103" t="s">
        <v>52</v>
      </c>
      <c r="D16" s="37">
        <v>445977</v>
      </c>
      <c r="E16" s="37" t="s">
        <v>53</v>
      </c>
      <c r="F16" s="37">
        <v>12</v>
      </c>
      <c r="G16" s="134">
        <f>'RESUMO ANALÍTICO'!I15</f>
        <v>39800.853559166666</v>
      </c>
      <c r="H16" s="117">
        <f>G16*12</f>
        <v>477610.24271000002</v>
      </c>
      <c r="J16" s="102"/>
    </row>
    <row r="17" spans="1:8" ht="20.25" x14ac:dyDescent="0.3">
      <c r="A17" s="16"/>
      <c r="B17" s="166" t="s">
        <v>306</v>
      </c>
      <c r="C17" s="166"/>
      <c r="D17" s="166"/>
      <c r="E17" s="166"/>
      <c r="F17" s="166"/>
      <c r="G17" s="166"/>
      <c r="H17" s="166"/>
    </row>
    <row r="18" spans="1:8" ht="20.25" x14ac:dyDescent="0.3">
      <c r="A18" s="16"/>
      <c r="B18" s="48"/>
      <c r="C18" s="48"/>
      <c r="D18" s="48"/>
      <c r="E18" s="48"/>
      <c r="F18" s="48"/>
      <c r="G18" s="48"/>
      <c r="H18" s="48"/>
    </row>
    <row r="19" spans="1:8" ht="20.25" x14ac:dyDescent="0.3">
      <c r="A19" s="16"/>
      <c r="B19" s="8" t="s">
        <v>60</v>
      </c>
      <c r="F19" s="2"/>
    </row>
    <row r="20" spans="1:8" x14ac:dyDescent="0.25">
      <c r="B20" s="164" t="s">
        <v>61</v>
      </c>
      <c r="C20" s="164"/>
      <c r="D20" s="164"/>
      <c r="E20" s="164"/>
      <c r="F20" s="164"/>
      <c r="G20" s="164"/>
      <c r="H20" s="164"/>
    </row>
    <row r="21" spans="1:8" x14ac:dyDescent="0.25">
      <c r="B21" s="164"/>
      <c r="C21" s="164"/>
      <c r="D21" s="164"/>
      <c r="E21" s="164"/>
      <c r="F21" s="164"/>
      <c r="G21" s="164"/>
      <c r="H21" s="164"/>
    </row>
    <row r="22" spans="1:8" x14ac:dyDescent="0.25">
      <c r="B22" s="164"/>
      <c r="C22" s="164"/>
      <c r="D22" s="164"/>
      <c r="E22" s="164"/>
      <c r="F22" s="164"/>
      <c r="G22" s="164"/>
      <c r="H22" s="164"/>
    </row>
    <row r="23" spans="1:8" x14ac:dyDescent="0.25">
      <c r="B23" s="164"/>
      <c r="C23" s="164"/>
      <c r="D23" s="164"/>
      <c r="E23" s="164"/>
      <c r="F23" s="164"/>
      <c r="G23" s="164"/>
      <c r="H23" s="164"/>
    </row>
    <row r="24" spans="1:8" x14ac:dyDescent="0.25">
      <c r="B24" s="164"/>
      <c r="C24" s="164"/>
      <c r="D24" s="164"/>
      <c r="E24" s="164"/>
      <c r="F24" s="164"/>
      <c r="G24" s="164"/>
      <c r="H24" s="164"/>
    </row>
    <row r="26" spans="1:8" x14ac:dyDescent="0.25">
      <c r="B26" s="3" t="s">
        <v>62</v>
      </c>
    </row>
    <row r="27" spans="1:8" ht="20.100000000000001" customHeight="1" x14ac:dyDescent="0.25">
      <c r="B27" s="38" t="s">
        <v>63</v>
      </c>
      <c r="C27" s="29"/>
      <c r="D27" s="35"/>
      <c r="E27" s="35"/>
    </row>
    <row r="28" spans="1:8" ht="20.100000000000001" customHeight="1" x14ac:dyDescent="0.25">
      <c r="B28" s="38" t="s">
        <v>64</v>
      </c>
      <c r="C28" s="29"/>
      <c r="D28" s="35"/>
      <c r="E28" s="35"/>
    </row>
    <row r="29" spans="1:8" ht="20.100000000000001" customHeight="1" x14ac:dyDescent="0.25">
      <c r="B29" s="38" t="s">
        <v>65</v>
      </c>
      <c r="C29" s="29"/>
      <c r="D29" s="35"/>
      <c r="E29" s="35"/>
    </row>
    <row r="35" spans="1:9" hidden="1" x14ac:dyDescent="0.25">
      <c r="A35" t="s">
        <v>66</v>
      </c>
    </row>
    <row r="36" spans="1:9" hidden="1" x14ac:dyDescent="0.25">
      <c r="B36" t="s">
        <v>67</v>
      </c>
    </row>
    <row r="37" spans="1:9" hidden="1" x14ac:dyDescent="0.25">
      <c r="B37" t="s">
        <v>68</v>
      </c>
    </row>
    <row r="38" spans="1:9" hidden="1" x14ac:dyDescent="0.25">
      <c r="B38" t="s">
        <v>69</v>
      </c>
    </row>
    <row r="39" spans="1:9" hidden="1" x14ac:dyDescent="0.25">
      <c r="B39" t="s">
        <v>70</v>
      </c>
    </row>
    <row r="40" spans="1:9" hidden="1" x14ac:dyDescent="0.25">
      <c r="B40" t="s">
        <v>71</v>
      </c>
    </row>
    <row r="41" spans="1:9" hidden="1" x14ac:dyDescent="0.25">
      <c r="B41" t="s">
        <v>72</v>
      </c>
    </row>
    <row r="42" spans="1:9" hidden="1" x14ac:dyDescent="0.25">
      <c r="B42" t="s">
        <v>73</v>
      </c>
    </row>
    <row r="43" spans="1:9" hidden="1" x14ac:dyDescent="0.25">
      <c r="B43" t="s">
        <v>74</v>
      </c>
    </row>
    <row r="44" spans="1:9" hidden="1" x14ac:dyDescent="0.25">
      <c r="B44" t="s">
        <v>75</v>
      </c>
    </row>
    <row r="45" spans="1:9" hidden="1" x14ac:dyDescent="0.25">
      <c r="B45" t="s">
        <v>76</v>
      </c>
    </row>
    <row r="46" spans="1:9" ht="49.5" hidden="1" customHeight="1" x14ac:dyDescent="0.25">
      <c r="A46" s="165" t="s">
        <v>77</v>
      </c>
      <c r="B46" s="165"/>
      <c r="C46" s="165"/>
      <c r="D46" s="165"/>
      <c r="E46" s="165"/>
      <c r="F46" s="165"/>
      <c r="G46" s="165"/>
      <c r="H46" s="165"/>
      <c r="I46" s="5"/>
    </row>
  </sheetData>
  <mergeCells count="12">
    <mergeCell ref="B8:H8"/>
    <mergeCell ref="B1:H1"/>
    <mergeCell ref="B2:H2"/>
    <mergeCell ref="B3:H3"/>
    <mergeCell ref="B4:H4"/>
    <mergeCell ref="B6:H6"/>
    <mergeCell ref="B20:H24"/>
    <mergeCell ref="A46:H46"/>
    <mergeCell ref="B17:H17"/>
    <mergeCell ref="G10:H10"/>
    <mergeCell ref="G12:H12"/>
    <mergeCell ref="B14:H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0" tint="-0.249977111117893"/>
    <pageSetUpPr fitToPage="1"/>
  </sheetPr>
  <dimension ref="A1:K50"/>
  <sheetViews>
    <sheetView showGridLines="0" topLeftCell="A12" zoomScaleNormal="100" workbookViewId="0">
      <selection activeCell="O14" sqref="O14"/>
    </sheetView>
  </sheetViews>
  <sheetFormatPr defaultRowHeight="15" x14ac:dyDescent="0.25"/>
  <cols>
    <col min="1" max="1" width="10.85546875" customWidth="1"/>
    <col min="2" max="2" width="13.42578125" customWidth="1"/>
    <col min="3" max="3" width="36.5703125" customWidth="1"/>
    <col min="4" max="8" width="18.85546875" customWidth="1"/>
    <col min="9" max="9" width="19.140625" customWidth="1"/>
    <col min="10" max="10" width="12.140625" bestFit="1" customWidth="1"/>
    <col min="11" max="11" width="13.28515625" bestFit="1" customWidth="1"/>
  </cols>
  <sheetData>
    <row r="1" spans="1:11" ht="20.25" customHeight="1" x14ac:dyDescent="0.3">
      <c r="A1" s="16"/>
      <c r="B1" s="170" t="str">
        <f>ORIENTAÇÕES!B1</f>
        <v>ANEXO I-C</v>
      </c>
      <c r="C1" s="170"/>
      <c r="D1" s="170"/>
      <c r="E1" s="170"/>
      <c r="F1" s="170"/>
      <c r="G1" s="170"/>
      <c r="H1" s="170"/>
      <c r="I1" s="170"/>
    </row>
    <row r="2" spans="1:11" ht="20.25" customHeight="1" x14ac:dyDescent="0.3">
      <c r="A2" s="16"/>
      <c r="B2" s="170" t="str">
        <f>ORIENTAÇÕES!B2</f>
        <v>PLANILHA DE CUSTO E FORMAÇÃO DE PREÇO REFERENCIAL</v>
      </c>
      <c r="C2" s="170"/>
      <c r="D2" s="170"/>
      <c r="E2" s="170"/>
      <c r="F2" s="170"/>
      <c r="G2" s="170"/>
      <c r="H2" s="170"/>
      <c r="I2" s="170"/>
    </row>
    <row r="3" spans="1:11" ht="20.25" customHeight="1" x14ac:dyDescent="0.3">
      <c r="A3" s="16"/>
      <c r="B3" s="170" t="str">
        <f>ORIENTAÇÕES!B3</f>
        <v>PREGÃO ELETRÔNICO Nº 90002/2025</v>
      </c>
      <c r="C3" s="170"/>
      <c r="D3" s="170"/>
      <c r="E3" s="170"/>
      <c r="F3" s="170"/>
      <c r="G3" s="170"/>
      <c r="H3" s="170"/>
      <c r="I3" s="170"/>
    </row>
    <row r="4" spans="1:11" ht="20.25" customHeight="1" x14ac:dyDescent="0.3">
      <c r="A4" s="16"/>
      <c r="B4" s="171" t="str">
        <f>ORIENTAÇÕES!B4</f>
        <v>PROCESSO Nº 21000.068258/2024-69</v>
      </c>
      <c r="C4" s="171"/>
      <c r="D4" s="171"/>
      <c r="E4" s="171"/>
      <c r="F4" s="171"/>
      <c r="G4" s="171"/>
      <c r="H4" s="171"/>
      <c r="I4" s="171"/>
    </row>
    <row r="5" spans="1:11" ht="31.5" customHeight="1" x14ac:dyDescent="0.3">
      <c r="A5" s="16"/>
      <c r="B5" s="26"/>
      <c r="C5" s="26"/>
      <c r="D5" s="26"/>
      <c r="E5" s="26"/>
      <c r="F5" s="26"/>
      <c r="G5" s="26"/>
      <c r="H5" s="26"/>
      <c r="I5" s="26"/>
    </row>
    <row r="6" spans="1:11" ht="41.25" customHeight="1" x14ac:dyDescent="0.3">
      <c r="A6" s="16"/>
      <c r="B6" s="162" t="str">
        <f>ORIENTAÇÕES!B6</f>
        <v>OBJETO: Contratação de Empresa Especializada em Engenharia para a Prestação de Serviços Técnicos de Monitoramento, Manutenção Preventiva, Corretiva e Preditiva, com Fornecimento de Peças, Materiais e Mão de Obra Especializada para as Instalações Prediais, Sistemas e Equipamentos das Bases Físicas de Campinas e Jundiaí do Laboratório Federal de Defesa Agropecuária – LFDA/SP</v>
      </c>
      <c r="C6" s="162"/>
      <c r="D6" s="162"/>
      <c r="E6" s="162"/>
      <c r="F6" s="162"/>
      <c r="G6" s="162"/>
      <c r="H6" s="162"/>
      <c r="I6" s="162"/>
    </row>
    <row r="7" spans="1:11" ht="27.75" customHeight="1" x14ac:dyDescent="0.3">
      <c r="A7" s="16"/>
    </row>
    <row r="8" spans="1:11" ht="23.25" customHeight="1" x14ac:dyDescent="0.3">
      <c r="A8" s="16"/>
      <c r="B8" s="169" t="str">
        <f>ORIENTAÇÕES!B8</f>
        <v>ITEM 2 - FORNECIMENTO DE MATERIAIS EVENTUAIS</v>
      </c>
      <c r="C8" s="169"/>
      <c r="D8" s="169"/>
      <c r="E8" s="169"/>
      <c r="F8" s="169"/>
      <c r="G8" s="169"/>
      <c r="H8" s="169"/>
      <c r="I8" s="169"/>
      <c r="J8" s="4"/>
    </row>
    <row r="9" spans="1:11" ht="36" customHeight="1" x14ac:dyDescent="0.3">
      <c r="A9" s="16"/>
    </row>
    <row r="10" spans="1:11" ht="30" customHeight="1" x14ac:dyDescent="0.3">
      <c r="A10" s="16"/>
      <c r="B10" s="172" t="s">
        <v>79</v>
      </c>
      <c r="C10" s="173"/>
      <c r="D10" s="174" t="str">
        <f>'RESUMO ITEM 2'!C10</f>
        <v>XXXXXX</v>
      </c>
      <c r="E10" s="174"/>
      <c r="F10" s="12" t="s">
        <v>33</v>
      </c>
      <c r="G10" s="180" t="str">
        <f>'RESUMO ITEM 2'!C11</f>
        <v>XXXXXX</v>
      </c>
      <c r="H10" s="181"/>
    </row>
    <row r="11" spans="1:11" ht="24.75" customHeight="1" x14ac:dyDescent="0.3">
      <c r="A11" s="16"/>
      <c r="B11" s="5"/>
      <c r="C11" s="7"/>
      <c r="D11" s="21"/>
      <c r="E11" s="21"/>
      <c r="F11" s="21"/>
      <c r="G11" s="21"/>
      <c r="H11" s="21"/>
    </row>
    <row r="12" spans="1:11" ht="15" customHeight="1" thickBot="1" x14ac:dyDescent="0.35">
      <c r="A12" s="16"/>
      <c r="B12" s="168"/>
      <c r="C12" s="168"/>
      <c r="D12" s="168"/>
      <c r="E12" s="168"/>
      <c r="F12" s="168"/>
      <c r="G12" s="168"/>
      <c r="H12" s="168"/>
      <c r="I12" s="168"/>
    </row>
    <row r="13" spans="1:11" ht="124.5" customHeight="1" x14ac:dyDescent="0.3">
      <c r="A13" s="16"/>
      <c r="B13" s="175" t="s">
        <v>37</v>
      </c>
      <c r="C13" s="177" t="s">
        <v>38</v>
      </c>
      <c r="D13" s="122" t="s">
        <v>42</v>
      </c>
      <c r="E13" s="122" t="s">
        <v>43</v>
      </c>
      <c r="F13" s="122" t="s">
        <v>44</v>
      </c>
      <c r="G13" s="122" t="s">
        <v>45</v>
      </c>
      <c r="H13" s="122" t="s">
        <v>46</v>
      </c>
      <c r="I13" s="123" t="s">
        <v>310</v>
      </c>
    </row>
    <row r="14" spans="1:11" ht="22.5" customHeight="1" x14ac:dyDescent="0.3">
      <c r="A14" s="16"/>
      <c r="B14" s="176"/>
      <c r="C14" s="178"/>
      <c r="D14" s="124" t="s">
        <v>47</v>
      </c>
      <c r="E14" s="124" t="s">
        <v>48</v>
      </c>
      <c r="F14" s="124" t="s">
        <v>49</v>
      </c>
      <c r="G14" s="124" t="s">
        <v>50</v>
      </c>
      <c r="H14" s="124" t="s">
        <v>51</v>
      </c>
      <c r="I14" s="125" t="s">
        <v>309</v>
      </c>
    </row>
    <row r="15" spans="1:11" ht="219" customHeight="1" thickBot="1" x14ac:dyDescent="0.35">
      <c r="A15" s="16"/>
      <c r="B15" s="126">
        <v>2</v>
      </c>
      <c r="C15" s="127" t="s">
        <v>52</v>
      </c>
      <c r="D15" s="128">
        <v>405682.69900394202</v>
      </c>
      <c r="E15" s="129">
        <v>0</v>
      </c>
      <c r="F15" s="128">
        <f>ROUND(D15-(D15*E15),2)</f>
        <v>405682.7</v>
      </c>
      <c r="G15" s="130">
        <f>BDI!E23</f>
        <v>0.17730000000000001</v>
      </c>
      <c r="H15" s="131">
        <f>(F15*G15)+F15</f>
        <v>477610.24271000002</v>
      </c>
      <c r="I15" s="132">
        <f>H15/12</f>
        <v>39800.853559166666</v>
      </c>
      <c r="K15" s="102"/>
    </row>
    <row r="16" spans="1:11" ht="20.25" x14ac:dyDescent="0.3">
      <c r="A16" s="16"/>
      <c r="B16" s="166"/>
      <c r="C16" s="166"/>
      <c r="D16" s="166"/>
      <c r="E16" s="166"/>
      <c r="F16" s="166"/>
      <c r="G16" s="166"/>
      <c r="H16" s="166"/>
      <c r="I16" s="166"/>
    </row>
    <row r="17" spans="1:9" ht="52.5" customHeight="1" x14ac:dyDescent="0.3">
      <c r="A17" s="16"/>
      <c r="B17" s="49" t="s">
        <v>47</v>
      </c>
      <c r="C17" s="166" t="s">
        <v>54</v>
      </c>
      <c r="D17" s="166"/>
      <c r="E17" s="166"/>
      <c r="F17" s="166"/>
      <c r="G17" s="166"/>
      <c r="H17" s="166"/>
      <c r="I17" s="166"/>
    </row>
    <row r="18" spans="1:9" ht="68.25" customHeight="1" x14ac:dyDescent="0.3">
      <c r="A18" s="16"/>
      <c r="B18" s="49" t="s">
        <v>48</v>
      </c>
      <c r="C18" s="179" t="s">
        <v>55</v>
      </c>
      <c r="D18" s="179"/>
      <c r="E18" s="179"/>
      <c r="F18" s="179"/>
      <c r="G18" s="179"/>
      <c r="H18" s="179"/>
      <c r="I18" s="179"/>
    </row>
    <row r="19" spans="1:9" ht="54" customHeight="1" x14ac:dyDescent="0.3">
      <c r="A19" s="16"/>
      <c r="B19" s="49" t="s">
        <v>56</v>
      </c>
      <c r="C19" s="179" t="s">
        <v>57</v>
      </c>
      <c r="D19" s="179"/>
      <c r="E19" s="179"/>
      <c r="F19" s="179"/>
      <c r="G19" s="179"/>
      <c r="H19" s="179"/>
      <c r="I19" s="179"/>
    </row>
    <row r="20" spans="1:9" ht="50.25" customHeight="1" x14ac:dyDescent="0.3">
      <c r="A20" s="16"/>
      <c r="B20" s="49" t="s">
        <v>50</v>
      </c>
      <c r="C20" s="179" t="s">
        <v>58</v>
      </c>
      <c r="D20" s="179"/>
      <c r="E20" s="179"/>
      <c r="F20" s="179"/>
      <c r="G20" s="179"/>
      <c r="H20" s="179"/>
      <c r="I20" s="179"/>
    </row>
    <row r="21" spans="1:9" ht="35.25" customHeight="1" x14ac:dyDescent="0.3">
      <c r="A21" s="16"/>
      <c r="B21" s="49" t="s">
        <v>59</v>
      </c>
      <c r="C21" s="179" t="s">
        <v>308</v>
      </c>
      <c r="D21" s="179"/>
      <c r="E21" s="179"/>
      <c r="F21" s="179"/>
      <c r="G21" s="179"/>
      <c r="H21" s="179"/>
      <c r="I21" s="179"/>
    </row>
    <row r="22" spans="1:9" ht="43.5" customHeight="1" x14ac:dyDescent="0.3">
      <c r="A22" s="16"/>
      <c r="B22" s="133" t="s">
        <v>307</v>
      </c>
      <c r="C22" s="179" t="s">
        <v>311</v>
      </c>
      <c r="D22" s="179"/>
      <c r="E22" s="179"/>
      <c r="F22" s="179"/>
      <c r="G22" s="179"/>
      <c r="H22" s="179"/>
      <c r="I22" s="179"/>
    </row>
    <row r="23" spans="1:9" ht="27.75" customHeight="1" x14ac:dyDescent="0.3">
      <c r="A23" s="16"/>
      <c r="B23" s="8" t="s">
        <v>60</v>
      </c>
    </row>
    <row r="24" spans="1:9" x14ac:dyDescent="0.25">
      <c r="B24" s="164" t="s">
        <v>61</v>
      </c>
      <c r="C24" s="164"/>
      <c r="D24" s="164"/>
      <c r="E24" s="164"/>
      <c r="F24" s="164"/>
      <c r="G24" s="164"/>
      <c r="H24" s="164"/>
      <c r="I24" s="164"/>
    </row>
    <row r="25" spans="1:9" x14ac:dyDescent="0.25">
      <c r="B25" s="164"/>
      <c r="C25" s="164"/>
      <c r="D25" s="164"/>
      <c r="E25" s="164"/>
      <c r="F25" s="164"/>
      <c r="G25" s="164"/>
      <c r="H25" s="164"/>
      <c r="I25" s="164"/>
    </row>
    <row r="26" spans="1:9" x14ac:dyDescent="0.25">
      <c r="B26" s="164"/>
      <c r="C26" s="164"/>
      <c r="D26" s="164"/>
      <c r="E26" s="164"/>
      <c r="F26" s="164"/>
      <c r="G26" s="164"/>
      <c r="H26" s="164"/>
      <c r="I26" s="164"/>
    </row>
    <row r="27" spans="1:9" x14ac:dyDescent="0.25">
      <c r="B27" s="164"/>
      <c r="C27" s="164"/>
      <c r="D27" s="164"/>
      <c r="E27" s="164"/>
      <c r="F27" s="164"/>
      <c r="G27" s="164"/>
      <c r="H27" s="164"/>
      <c r="I27" s="164"/>
    </row>
    <row r="28" spans="1:9" x14ac:dyDescent="0.25">
      <c r="B28" s="164"/>
      <c r="C28" s="164"/>
      <c r="D28" s="164"/>
      <c r="E28" s="164"/>
      <c r="F28" s="164"/>
      <c r="G28" s="164"/>
      <c r="H28" s="164"/>
      <c r="I28" s="164"/>
    </row>
    <row r="30" spans="1:9" x14ac:dyDescent="0.25">
      <c r="B30" s="3" t="s">
        <v>62</v>
      </c>
    </row>
    <row r="31" spans="1:9" ht="20.100000000000001" customHeight="1" x14ac:dyDescent="0.25">
      <c r="B31" s="38" t="s">
        <v>63</v>
      </c>
      <c r="C31" s="29"/>
    </row>
    <row r="32" spans="1:9" ht="20.100000000000001" customHeight="1" x14ac:dyDescent="0.25">
      <c r="B32" s="38" t="s">
        <v>64</v>
      </c>
      <c r="C32" s="29"/>
    </row>
    <row r="33" spans="1:3" ht="24" customHeight="1" x14ac:dyDescent="0.25">
      <c r="B33" s="38" t="s">
        <v>65</v>
      </c>
      <c r="C33" s="29"/>
    </row>
    <row r="39" spans="1:3" hidden="1" x14ac:dyDescent="0.25">
      <c r="A39" t="s">
        <v>66</v>
      </c>
    </row>
    <row r="40" spans="1:3" hidden="1" x14ac:dyDescent="0.25">
      <c r="B40" t="s">
        <v>67</v>
      </c>
    </row>
    <row r="41" spans="1:3" hidden="1" x14ac:dyDescent="0.25">
      <c r="B41" t="s">
        <v>68</v>
      </c>
    </row>
    <row r="42" spans="1:3" hidden="1" x14ac:dyDescent="0.25">
      <c r="B42" t="s">
        <v>69</v>
      </c>
    </row>
    <row r="43" spans="1:3" hidden="1" x14ac:dyDescent="0.25">
      <c r="B43" t="s">
        <v>70</v>
      </c>
    </row>
    <row r="44" spans="1:3" hidden="1" x14ac:dyDescent="0.25">
      <c r="B44" t="s">
        <v>71</v>
      </c>
    </row>
    <row r="45" spans="1:3" hidden="1" x14ac:dyDescent="0.25">
      <c r="B45" t="s">
        <v>72</v>
      </c>
    </row>
    <row r="46" spans="1:3" hidden="1" x14ac:dyDescent="0.25">
      <c r="B46" t="s">
        <v>73</v>
      </c>
    </row>
    <row r="47" spans="1:3" hidden="1" x14ac:dyDescent="0.25">
      <c r="B47" t="s">
        <v>74</v>
      </c>
    </row>
    <row r="48" spans="1:3" hidden="1" x14ac:dyDescent="0.25">
      <c r="B48" t="s">
        <v>75</v>
      </c>
    </row>
    <row r="49" spans="1:10" hidden="1" x14ac:dyDescent="0.25">
      <c r="B49" t="s">
        <v>76</v>
      </c>
    </row>
    <row r="50" spans="1:10" ht="49.5" hidden="1" customHeight="1" x14ac:dyDescent="0.25">
      <c r="A50" s="165" t="s">
        <v>77</v>
      </c>
      <c r="B50" s="165"/>
      <c r="C50" s="165"/>
      <c r="D50" s="165"/>
      <c r="E50" s="165"/>
      <c r="F50" s="165"/>
      <c r="G50" s="165"/>
      <c r="H50" s="165"/>
      <c r="I50" s="165"/>
      <c r="J50" s="5"/>
    </row>
  </sheetData>
  <mergeCells count="21">
    <mergeCell ref="B24:I28"/>
    <mergeCell ref="A50:I50"/>
    <mergeCell ref="B16:I16"/>
    <mergeCell ref="B6:I6"/>
    <mergeCell ref="B8:I8"/>
    <mergeCell ref="B13:B14"/>
    <mergeCell ref="C13:C14"/>
    <mergeCell ref="C21:I21"/>
    <mergeCell ref="C20:I20"/>
    <mergeCell ref="C18:I18"/>
    <mergeCell ref="C17:I17"/>
    <mergeCell ref="C19:I19"/>
    <mergeCell ref="C22:I22"/>
    <mergeCell ref="G10:H10"/>
    <mergeCell ref="B1:I1"/>
    <mergeCell ref="B2:I2"/>
    <mergeCell ref="B3:I3"/>
    <mergeCell ref="B4:I4"/>
    <mergeCell ref="B12:I12"/>
    <mergeCell ref="B10:C10"/>
    <mergeCell ref="D10:E10"/>
  </mergeCells>
  <pageMargins left="0.51181102362204722" right="0.51181102362204722" top="0.78740157480314965" bottom="0.78740157480314965" header="0.31496062992125984" footer="0.31496062992125984"/>
  <pageSetup paperSize="9" scale="64" fitToHeight="0" orientation="landscape" r:id="rId1"/>
  <headerFooter>
    <oddFooter>&amp;C&amp;A - Pregão Eletrônico nº 90002/2025 - LFDA/SP-MAPA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A225F-612B-4E70-8256-D478050C50ED}">
  <sheetPr>
    <pageSetUpPr fitToPage="1"/>
  </sheetPr>
  <dimension ref="A1:J83"/>
  <sheetViews>
    <sheetView showGridLines="0" topLeftCell="A10" zoomScaleNormal="100" workbookViewId="0">
      <selection activeCell="M12" sqref="M12"/>
    </sheetView>
  </sheetViews>
  <sheetFormatPr defaultRowHeight="14.25" x14ac:dyDescent="0.2"/>
  <cols>
    <col min="1" max="1" width="9.140625" style="1"/>
    <col min="2" max="2" width="9.28515625" style="1" customWidth="1"/>
    <col min="3" max="3" width="27.28515625" style="1" customWidth="1"/>
    <col min="4" max="4" width="17.140625" style="1" customWidth="1"/>
    <col min="5" max="5" width="19.42578125" style="1" customWidth="1"/>
    <col min="6" max="6" width="12.5703125" style="1" customWidth="1"/>
    <col min="7" max="7" width="15.7109375" style="14" customWidth="1"/>
    <col min="8" max="9" width="15.7109375" style="1" customWidth="1"/>
    <col min="10" max="10" width="15.42578125" style="1" customWidth="1"/>
    <col min="11" max="16384" width="9.140625" style="1"/>
  </cols>
  <sheetData>
    <row r="1" spans="1:10" customFormat="1" ht="20.25" customHeight="1" x14ac:dyDescent="0.3">
      <c r="A1" s="16"/>
      <c r="B1" s="170" t="str">
        <f>ORIENTAÇÕES!B1</f>
        <v>ANEXO I-C</v>
      </c>
      <c r="C1" s="170"/>
      <c r="D1" s="170"/>
      <c r="E1" s="170"/>
      <c r="F1" s="170"/>
      <c r="G1" s="170"/>
      <c r="H1" s="170"/>
      <c r="I1" s="170"/>
    </row>
    <row r="2" spans="1:10" customFormat="1" ht="20.25" customHeight="1" x14ac:dyDescent="0.3">
      <c r="A2" s="16"/>
      <c r="B2" s="170" t="str">
        <f>ORIENTAÇÕES!B2</f>
        <v>PLANILHA DE CUSTO E FORMAÇÃO DE PREÇO REFERENCIAL</v>
      </c>
      <c r="C2" s="170"/>
      <c r="D2" s="170"/>
      <c r="E2" s="170"/>
      <c r="F2" s="170"/>
      <c r="G2" s="170"/>
      <c r="H2" s="170"/>
      <c r="I2" s="170"/>
    </row>
    <row r="3" spans="1:10" customFormat="1" ht="20.25" customHeight="1" x14ac:dyDescent="0.3">
      <c r="A3" s="16"/>
      <c r="B3" s="170" t="str">
        <f>ORIENTAÇÕES!B3</f>
        <v>PREGÃO ELETRÔNICO Nº 90002/2025</v>
      </c>
      <c r="C3" s="170"/>
      <c r="D3" s="170"/>
      <c r="E3" s="170"/>
      <c r="F3" s="170"/>
      <c r="G3" s="170"/>
      <c r="H3" s="170"/>
      <c r="I3" s="170"/>
    </row>
    <row r="4" spans="1:10" customFormat="1" ht="20.25" customHeight="1" x14ac:dyDescent="0.3">
      <c r="A4" s="16"/>
      <c r="B4" s="171" t="str">
        <f>ORIENTAÇÕES!B4</f>
        <v>PROCESSO Nº 21000.068258/2024-69</v>
      </c>
      <c r="C4" s="171"/>
      <c r="D4" s="171"/>
      <c r="E4" s="171"/>
      <c r="F4" s="171"/>
      <c r="G4" s="171"/>
      <c r="H4" s="171"/>
      <c r="I4" s="171"/>
      <c r="J4" s="1"/>
    </row>
    <row r="5" spans="1:10" customFormat="1" ht="30" customHeight="1" x14ac:dyDescent="0.3">
      <c r="B5" s="182"/>
      <c r="C5" s="182"/>
      <c r="D5" s="182"/>
      <c r="E5" s="182"/>
      <c r="F5" s="182"/>
      <c r="G5" s="182"/>
      <c r="H5" s="182"/>
      <c r="I5" s="182"/>
      <c r="J5" s="1"/>
    </row>
    <row r="6" spans="1:10" customFormat="1" ht="15.75" customHeight="1" x14ac:dyDescent="0.3">
      <c r="A6" s="16"/>
      <c r="B6" s="169" t="str">
        <f>ORIENTAÇÕES!B8</f>
        <v>ITEM 2 - FORNECIMENTO DE MATERIAIS EVENTUAIS</v>
      </c>
      <c r="C6" s="169"/>
      <c r="D6" s="169"/>
      <c r="E6" s="169"/>
      <c r="F6" s="169"/>
      <c r="G6" s="169"/>
      <c r="H6" s="169"/>
      <c r="I6" s="169"/>
      <c r="J6" s="1"/>
    </row>
    <row r="7" spans="1:10" customFormat="1" ht="27.75" customHeight="1" x14ac:dyDescent="0.25">
      <c r="B7" s="183" t="s">
        <v>78</v>
      </c>
      <c r="C7" s="183"/>
      <c r="D7" s="183"/>
      <c r="E7" s="183"/>
      <c r="F7" s="183"/>
      <c r="G7" s="183"/>
      <c r="H7" s="183"/>
      <c r="I7" s="183"/>
    </row>
    <row r="8" spans="1:10" customFormat="1" ht="25.5" customHeight="1" x14ac:dyDescent="0.25">
      <c r="B8" s="3"/>
      <c r="C8" s="3"/>
      <c r="D8" s="3"/>
      <c r="E8" s="3"/>
      <c r="F8" s="3"/>
      <c r="G8" s="2"/>
      <c r="H8" s="2"/>
      <c r="J8" s="184"/>
    </row>
    <row r="9" spans="1:10" customFormat="1" ht="27" customHeight="1" x14ac:dyDescent="0.25">
      <c r="B9" s="41"/>
      <c r="C9" s="12" t="s">
        <v>79</v>
      </c>
      <c r="D9" s="191" t="str">
        <f>'RESUMO ITEM 2'!C10</f>
        <v>XXXXXX</v>
      </c>
      <c r="E9" s="191"/>
      <c r="F9" s="30"/>
      <c r="G9" s="13" t="s">
        <v>33</v>
      </c>
      <c r="H9" s="174" t="str">
        <f>'RESUMO ITEM 2'!C11</f>
        <v>XXXXXX</v>
      </c>
      <c r="I9" s="174" t="str">
        <f>'RESUMO ANALÍTICO'!D10</f>
        <v>XXXXXX</v>
      </c>
      <c r="J9" s="184"/>
    </row>
    <row r="10" spans="1:10" customFormat="1" ht="27" customHeight="1" thickBot="1" x14ac:dyDescent="0.3">
      <c r="B10" s="41"/>
      <c r="C10" s="12"/>
      <c r="D10" s="12"/>
      <c r="E10" s="30"/>
      <c r="F10" s="30"/>
      <c r="G10" s="13"/>
      <c r="H10" s="50"/>
      <c r="I10" s="50"/>
      <c r="J10" s="184"/>
    </row>
    <row r="11" spans="1:10" customFormat="1" ht="31.5" customHeight="1" x14ac:dyDescent="0.25">
      <c r="B11" s="188" t="s">
        <v>80</v>
      </c>
      <c r="C11" s="189"/>
      <c r="D11" s="189"/>
      <c r="E11" s="190"/>
      <c r="F11" s="54"/>
      <c r="G11" s="185" t="s">
        <v>81</v>
      </c>
      <c r="H11" s="186"/>
      <c r="I11" s="187"/>
      <c r="J11" s="184"/>
    </row>
    <row r="12" spans="1:10" customFormat="1" ht="23.25" customHeight="1" x14ac:dyDescent="0.25">
      <c r="B12" s="85" t="s">
        <v>82</v>
      </c>
      <c r="C12" s="86" t="s">
        <v>37</v>
      </c>
      <c r="D12" s="86"/>
      <c r="E12" s="87" t="s">
        <v>83</v>
      </c>
      <c r="F12" s="54"/>
      <c r="G12" s="68" t="s">
        <v>84</v>
      </c>
      <c r="H12" s="69" t="s">
        <v>85</v>
      </c>
      <c r="I12" s="70" t="s">
        <v>86</v>
      </c>
      <c r="J12" s="184"/>
    </row>
    <row r="13" spans="1:10" customFormat="1" ht="22.5" customHeight="1" x14ac:dyDescent="0.25">
      <c r="B13" s="88" t="s">
        <v>87</v>
      </c>
      <c r="C13" s="66" t="s">
        <v>88</v>
      </c>
      <c r="D13" s="55"/>
      <c r="E13" s="89">
        <v>1.4999999999999999E-2</v>
      </c>
      <c r="F13" s="54"/>
      <c r="G13" s="51">
        <v>1.4999999999999999E-2</v>
      </c>
      <c r="H13" s="52">
        <v>3.4500000000000003E-2</v>
      </c>
      <c r="I13" s="53">
        <v>4.4900000000000002E-2</v>
      </c>
      <c r="J13" s="184"/>
    </row>
    <row r="14" spans="1:10" customFormat="1" ht="22.5" customHeight="1" x14ac:dyDescent="0.25">
      <c r="B14" s="90" t="s">
        <v>89</v>
      </c>
      <c r="C14" s="67" t="s">
        <v>90</v>
      </c>
      <c r="D14" s="56"/>
      <c r="E14" s="89">
        <v>3.0000000000000001E-3</v>
      </c>
      <c r="F14" s="54"/>
      <c r="G14" s="51">
        <v>3.0000000000000001E-3</v>
      </c>
      <c r="H14" s="52">
        <v>4.7999999999999996E-3</v>
      </c>
      <c r="I14" s="53">
        <v>8.2000000000000007E-3</v>
      </c>
      <c r="J14" s="184"/>
    </row>
    <row r="15" spans="1:10" customFormat="1" ht="22.5" customHeight="1" x14ac:dyDescent="0.25">
      <c r="B15" s="88" t="s">
        <v>91</v>
      </c>
      <c r="C15" s="66" t="s">
        <v>92</v>
      </c>
      <c r="D15" s="55"/>
      <c r="E15" s="89">
        <v>5.5999999999999999E-3</v>
      </c>
      <c r="F15" s="54"/>
      <c r="G15" s="71">
        <v>5.5999999999999999E-3</v>
      </c>
      <c r="H15" s="72">
        <v>8.5000000000000006E-3</v>
      </c>
      <c r="I15" s="73">
        <v>8.8999999999999999E-3</v>
      </c>
      <c r="J15" s="184"/>
    </row>
    <row r="16" spans="1:10" customFormat="1" ht="22.5" customHeight="1" x14ac:dyDescent="0.25">
      <c r="B16" s="90" t="s">
        <v>93</v>
      </c>
      <c r="C16" s="67" t="s">
        <v>94</v>
      </c>
      <c r="D16" s="56"/>
      <c r="E16" s="89">
        <v>8.5000000000000006E-3</v>
      </c>
      <c r="F16" s="54"/>
      <c r="G16" s="51">
        <v>8.5000000000000006E-3</v>
      </c>
      <c r="H16" s="52">
        <v>8.5000000000000006E-3</v>
      </c>
      <c r="I16" s="53">
        <v>1.11E-2</v>
      </c>
      <c r="J16" s="184"/>
    </row>
    <row r="17" spans="2:10" customFormat="1" ht="22.5" customHeight="1" thickBot="1" x14ac:dyDescent="0.3">
      <c r="B17" s="88" t="s">
        <v>95</v>
      </c>
      <c r="C17" s="66" t="s">
        <v>96</v>
      </c>
      <c r="D17" s="55"/>
      <c r="E17" s="89">
        <v>3.5000000000000003E-2</v>
      </c>
      <c r="F17" s="54"/>
      <c r="G17" s="74">
        <v>3.5000000000000003E-2</v>
      </c>
      <c r="H17" s="75">
        <v>5.11E-2</v>
      </c>
      <c r="I17" s="76">
        <v>6.2199999999999998E-2</v>
      </c>
      <c r="J17" s="184"/>
    </row>
    <row r="18" spans="2:10" customFormat="1" ht="22.5" customHeight="1" x14ac:dyDescent="0.25">
      <c r="B18" s="91" t="s">
        <v>97</v>
      </c>
      <c r="C18" s="65" t="s">
        <v>98</v>
      </c>
      <c r="D18" s="57"/>
      <c r="E18" s="92">
        <f>SUM(E19:E22)</f>
        <v>9.2499999999999999E-2</v>
      </c>
      <c r="F18" s="54"/>
      <c r="G18" s="58"/>
      <c r="H18" s="58"/>
      <c r="I18" s="58"/>
      <c r="J18" s="184"/>
    </row>
    <row r="19" spans="2:10" customFormat="1" ht="22.5" customHeight="1" x14ac:dyDescent="0.25">
      <c r="B19" s="93"/>
      <c r="C19" s="64" t="s">
        <v>99</v>
      </c>
      <c r="D19" s="59"/>
      <c r="E19" s="94">
        <v>7.5999999999999998E-2</v>
      </c>
      <c r="F19" s="54"/>
      <c r="G19" s="60"/>
      <c r="H19" s="61"/>
      <c r="I19" s="60"/>
      <c r="J19" s="184"/>
    </row>
    <row r="20" spans="2:10" customFormat="1" ht="22.5" customHeight="1" x14ac:dyDescent="0.25">
      <c r="B20" s="95"/>
      <c r="C20" s="63" t="s">
        <v>100</v>
      </c>
      <c r="D20" s="62"/>
      <c r="E20" s="96">
        <v>0</v>
      </c>
      <c r="F20" s="54"/>
      <c r="G20" s="60"/>
      <c r="H20" s="61"/>
      <c r="I20" s="60"/>
      <c r="J20" s="184"/>
    </row>
    <row r="21" spans="2:10" customFormat="1" ht="22.5" customHeight="1" x14ac:dyDescent="0.25">
      <c r="B21" s="95"/>
      <c r="C21" s="63" t="s">
        <v>101</v>
      </c>
      <c r="D21" s="62"/>
      <c r="E21" s="96">
        <v>1.6500000000000001E-2</v>
      </c>
      <c r="F21" s="54"/>
      <c r="G21" s="60"/>
      <c r="H21" s="61"/>
      <c r="I21" s="60"/>
      <c r="J21" s="184"/>
    </row>
    <row r="22" spans="2:10" customFormat="1" ht="22.5" customHeight="1" thickBot="1" x14ac:dyDescent="0.3">
      <c r="B22" s="97"/>
      <c r="C22" s="192" t="s">
        <v>102</v>
      </c>
      <c r="D22" s="192"/>
      <c r="E22" s="98">
        <v>0</v>
      </c>
      <c r="F22" s="54"/>
      <c r="G22" s="60"/>
      <c r="H22" s="61"/>
      <c r="I22" s="60"/>
    </row>
    <row r="23" spans="2:10" customFormat="1" ht="25.5" customHeight="1" thickBot="1" x14ac:dyDescent="0.3">
      <c r="B23" s="99" t="s">
        <v>103</v>
      </c>
      <c r="C23" s="193" t="s">
        <v>104</v>
      </c>
      <c r="D23" s="193"/>
      <c r="E23" s="100">
        <f>ROUND((((1+(E13+E15+E14))*(1+E16)*(1+E17))/(1-E18))-1,4)</f>
        <v>0.17730000000000001</v>
      </c>
      <c r="F23" s="54"/>
      <c r="G23" s="60"/>
      <c r="H23" s="61"/>
      <c r="I23" s="60"/>
    </row>
    <row r="24" spans="2:10" customFormat="1" ht="15" x14ac:dyDescent="0.25">
      <c r="B24" s="58"/>
      <c r="C24" s="58"/>
      <c r="D24" s="58"/>
      <c r="E24" s="58"/>
      <c r="F24" s="54"/>
      <c r="G24" s="60"/>
      <c r="H24" s="61"/>
      <c r="I24" s="60"/>
    </row>
    <row r="25" spans="2:10" customFormat="1" ht="15" x14ac:dyDescent="0.25">
      <c r="B25" s="3" t="s">
        <v>105</v>
      </c>
      <c r="C25" s="58"/>
      <c r="D25" s="58"/>
      <c r="E25" s="58"/>
      <c r="F25" s="54"/>
      <c r="G25" s="60"/>
      <c r="H25" s="61"/>
      <c r="I25" s="60"/>
    </row>
    <row r="26" spans="2:10" customFormat="1" ht="36.75" customHeight="1" x14ac:dyDescent="0.25">
      <c r="B26" s="179" t="s">
        <v>106</v>
      </c>
      <c r="C26" s="179"/>
      <c r="D26" s="179"/>
      <c r="E26" s="179"/>
      <c r="F26" s="54"/>
      <c r="G26" s="58"/>
      <c r="H26" s="54"/>
      <c r="I26" s="58"/>
    </row>
    <row r="27" spans="2:10" customFormat="1" ht="45.75" customHeight="1" x14ac:dyDescent="0.25">
      <c r="B27" s="179" t="s">
        <v>107</v>
      </c>
      <c r="C27" s="179"/>
      <c r="D27" s="179"/>
      <c r="E27" s="179"/>
      <c r="F27" s="54"/>
      <c r="G27" s="58"/>
      <c r="H27" s="54"/>
      <c r="I27" s="58"/>
    </row>
    <row r="28" spans="2:10" customFormat="1" ht="27" customHeight="1" x14ac:dyDescent="0.25">
      <c r="B28" s="179" t="s">
        <v>108</v>
      </c>
      <c r="C28" s="179"/>
      <c r="D28" s="179"/>
      <c r="E28" s="179"/>
      <c r="F28" s="54"/>
      <c r="G28" s="58"/>
      <c r="H28" s="54"/>
      <c r="I28" s="58"/>
    </row>
    <row r="29" spans="2:10" ht="59.25" customHeight="1" x14ac:dyDescent="0.25">
      <c r="J29"/>
    </row>
    <row r="30" spans="2:10" ht="61.5" customHeight="1" x14ac:dyDescent="0.25">
      <c r="J30"/>
    </row>
    <row r="31" spans="2:10" ht="106.5" customHeight="1" x14ac:dyDescent="0.25">
      <c r="J31"/>
    </row>
    <row r="32" spans="2:10" ht="84" customHeight="1" x14ac:dyDescent="0.25">
      <c r="J32"/>
    </row>
    <row r="33" spans="10:10" ht="92.25" customHeight="1" x14ac:dyDescent="0.25">
      <c r="J33"/>
    </row>
    <row r="34" spans="10:10" ht="48.75" customHeight="1" x14ac:dyDescent="0.25">
      <c r="J34"/>
    </row>
    <row r="35" spans="10:10" ht="48.75" customHeight="1" x14ac:dyDescent="0.25">
      <c r="J35"/>
    </row>
    <row r="36" spans="10:10" ht="69.75" customHeight="1" x14ac:dyDescent="0.25">
      <c r="J36"/>
    </row>
    <row r="37" spans="10:10" ht="60.75" customHeight="1" x14ac:dyDescent="0.25">
      <c r="J37"/>
    </row>
    <row r="38" spans="10:10" ht="46.5" customHeight="1" x14ac:dyDescent="0.25">
      <c r="J38"/>
    </row>
    <row r="39" spans="10:10" ht="45" customHeight="1" x14ac:dyDescent="0.25">
      <c r="J39"/>
    </row>
    <row r="40" spans="10:10" ht="54" customHeight="1" x14ac:dyDescent="0.25">
      <c r="J40"/>
    </row>
    <row r="41" spans="10:10" ht="48.75" customHeight="1" x14ac:dyDescent="0.25">
      <c r="J41"/>
    </row>
    <row r="42" spans="10:10" ht="50.25" customHeight="1" x14ac:dyDescent="0.25">
      <c r="J42"/>
    </row>
    <row r="43" spans="10:10" ht="97.5" customHeight="1" x14ac:dyDescent="0.25">
      <c r="J43"/>
    </row>
    <row r="44" spans="10:10" ht="105.75" customHeight="1" x14ac:dyDescent="0.25">
      <c r="J44"/>
    </row>
    <row r="45" spans="10:10" ht="69" customHeight="1" x14ac:dyDescent="0.25">
      <c r="J45"/>
    </row>
    <row r="46" spans="10:10" ht="98.25" customHeight="1" x14ac:dyDescent="0.25">
      <c r="J46"/>
    </row>
    <row r="47" spans="10:10" ht="70.5" customHeight="1" x14ac:dyDescent="0.25">
      <c r="J47"/>
    </row>
    <row r="48" spans="10:10" ht="165.75" customHeight="1" x14ac:dyDescent="0.25">
      <c r="J48"/>
    </row>
    <row r="49" spans="10:10" ht="35.25" customHeight="1" x14ac:dyDescent="0.25">
      <c r="J49"/>
    </row>
    <row r="50" spans="10:10" ht="135" customHeight="1" x14ac:dyDescent="0.25">
      <c r="J50"/>
    </row>
    <row r="51" spans="10:10" ht="67.5" customHeight="1" x14ac:dyDescent="0.25">
      <c r="J51"/>
    </row>
    <row r="52" spans="10:10" ht="86.25" customHeight="1" x14ac:dyDescent="0.25">
      <c r="J52"/>
    </row>
    <row r="53" spans="10:10" ht="74.25" customHeight="1" x14ac:dyDescent="0.25">
      <c r="J53"/>
    </row>
    <row r="54" spans="10:10" ht="99.95" customHeight="1" x14ac:dyDescent="0.25">
      <c r="J54"/>
    </row>
    <row r="55" spans="10:10" ht="146.25" customHeight="1" x14ac:dyDescent="0.25">
      <c r="J55"/>
    </row>
    <row r="56" spans="10:10" ht="20.100000000000001" customHeight="1" x14ac:dyDescent="0.25">
      <c r="J56"/>
    </row>
    <row r="57" spans="10:10" ht="20.100000000000001" customHeight="1" x14ac:dyDescent="0.25">
      <c r="J57"/>
    </row>
    <row r="58" spans="10:10" ht="20.100000000000001" customHeight="1" x14ac:dyDescent="0.25">
      <c r="J58"/>
    </row>
    <row r="59" spans="10:10" ht="20.100000000000001" customHeight="1" x14ac:dyDescent="0.25">
      <c r="J59"/>
    </row>
    <row r="60" spans="10:10" ht="20.100000000000001" customHeight="1" x14ac:dyDescent="0.25">
      <c r="J60"/>
    </row>
    <row r="61" spans="10:10" ht="20.100000000000001" customHeight="1" x14ac:dyDescent="0.25">
      <c r="J61"/>
    </row>
    <row r="62" spans="10:10" ht="20.100000000000001" customHeight="1" x14ac:dyDescent="0.25">
      <c r="J62"/>
    </row>
    <row r="63" spans="10:10" ht="20.100000000000001" customHeight="1" x14ac:dyDescent="0.25">
      <c r="J63"/>
    </row>
    <row r="64" spans="10:10" ht="20.100000000000001" customHeight="1" x14ac:dyDescent="0.25">
      <c r="J64"/>
    </row>
    <row r="65" spans="10:10" ht="26.25" customHeight="1" x14ac:dyDescent="0.25">
      <c r="J65"/>
    </row>
    <row r="66" spans="10:10" ht="20.100000000000001" customHeight="1" x14ac:dyDescent="0.25">
      <c r="J66"/>
    </row>
    <row r="67" spans="10:10" ht="20.100000000000001" customHeight="1" x14ac:dyDescent="0.25">
      <c r="J67"/>
    </row>
    <row r="68" spans="10:10" ht="39.75" customHeight="1" x14ac:dyDescent="0.25">
      <c r="J68"/>
    </row>
    <row r="69" spans="10:10" ht="20.100000000000001" customHeight="1" x14ac:dyDescent="0.25">
      <c r="J69"/>
    </row>
    <row r="70" spans="10:10" ht="20.100000000000001" customHeight="1" x14ac:dyDescent="0.25">
      <c r="J70"/>
    </row>
    <row r="71" spans="10:10" ht="20.100000000000001" customHeight="1" x14ac:dyDescent="0.25">
      <c r="J71"/>
    </row>
    <row r="72" spans="10:10" ht="15.75" customHeight="1" x14ac:dyDescent="0.25">
      <c r="J72"/>
    </row>
    <row r="73" spans="10:10" ht="15.75" customHeight="1" x14ac:dyDescent="0.25">
      <c r="J73"/>
    </row>
    <row r="74" spans="10:10" ht="15.75" customHeight="1" x14ac:dyDescent="0.25">
      <c r="J74"/>
    </row>
    <row r="75" spans="10:10" ht="15.75" customHeight="1" x14ac:dyDescent="0.25">
      <c r="J75"/>
    </row>
    <row r="76" spans="10:10" ht="15.75" customHeight="1" x14ac:dyDescent="0.25">
      <c r="J76"/>
    </row>
    <row r="77" spans="10:10" ht="15.75" customHeight="1" x14ac:dyDescent="0.25">
      <c r="J77"/>
    </row>
    <row r="78" spans="10:10" ht="15.75" customHeight="1" x14ac:dyDescent="0.25">
      <c r="J78"/>
    </row>
    <row r="79" spans="10:10" ht="23.1" customHeight="1" x14ac:dyDescent="0.25">
      <c r="J79"/>
    </row>
    <row r="80" spans="10:10" ht="17.25" customHeight="1" x14ac:dyDescent="0.2"/>
    <row r="81" spans="10:10" ht="30" customHeight="1" x14ac:dyDescent="0.25">
      <c r="J81"/>
    </row>
    <row r="82" spans="10:10" ht="57.75" customHeight="1" x14ac:dyDescent="0.25">
      <c r="J82"/>
    </row>
    <row r="83" spans="10:10" ht="30" customHeight="1" x14ac:dyDescent="0.25">
      <c r="J83"/>
    </row>
  </sheetData>
  <mergeCells count="17">
    <mergeCell ref="B27:E27"/>
    <mergeCell ref="B28:E28"/>
    <mergeCell ref="B26:E26"/>
    <mergeCell ref="C22:D22"/>
    <mergeCell ref="C23:D23"/>
    <mergeCell ref="B7:I7"/>
    <mergeCell ref="J8:J21"/>
    <mergeCell ref="H9:I9"/>
    <mergeCell ref="G11:I11"/>
    <mergeCell ref="B11:E11"/>
    <mergeCell ref="D9:E9"/>
    <mergeCell ref="B6:I6"/>
    <mergeCell ref="B1:I1"/>
    <mergeCell ref="B2:I2"/>
    <mergeCell ref="B3:I3"/>
    <mergeCell ref="B4:I4"/>
    <mergeCell ref="B5:I5"/>
  </mergeCells>
  <pageMargins left="0.511811024" right="0.511811024" top="0.78740157499999996" bottom="0.78740157499999996" header="0.31496062000000002" footer="0.31496062000000002"/>
  <pageSetup paperSize="9" scale="73" orientation="landscape" r:id="rId1"/>
  <headerFooter>
    <oddFooter>&amp;C&amp;A - Pregão Eletrônico nº 90002/2025 - LFDA/SP-MAPA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5">
    <tabColor theme="8" tint="0.59999389629810485"/>
    <pageSetUpPr fitToPage="1"/>
  </sheetPr>
  <dimension ref="A1:I196"/>
  <sheetViews>
    <sheetView showGridLines="0" tabSelected="1" zoomScaleNormal="100" workbookViewId="0">
      <selection activeCell="H19" sqref="H19"/>
    </sheetView>
  </sheetViews>
  <sheetFormatPr defaultRowHeight="14.25" x14ac:dyDescent="0.2"/>
  <cols>
    <col min="1" max="1" width="9.140625" style="1"/>
    <col min="2" max="2" width="7" style="1" customWidth="1"/>
    <col min="3" max="3" width="29.85546875" style="1" customWidth="1"/>
    <col min="4" max="4" width="35.140625" style="1" customWidth="1"/>
    <col min="5" max="6" width="14.85546875" style="1" customWidth="1"/>
    <col min="7" max="7" width="16.7109375" style="14" customWidth="1"/>
    <col min="8" max="8" width="12.7109375" style="1" customWidth="1"/>
    <col min="9" max="9" width="15.42578125" style="1" customWidth="1"/>
    <col min="10" max="16384" width="9.140625" style="1"/>
  </cols>
  <sheetData>
    <row r="1" spans="1:9" customFormat="1" ht="20.25" customHeight="1" x14ac:dyDescent="0.3">
      <c r="A1" s="16"/>
      <c r="B1" s="170" t="str">
        <f>ORIENTAÇÕES!B1</f>
        <v>ANEXO I-C</v>
      </c>
      <c r="C1" s="170"/>
      <c r="D1" s="170"/>
      <c r="E1" s="170"/>
      <c r="F1" s="170"/>
      <c r="G1" s="170"/>
      <c r="H1" s="170"/>
    </row>
    <row r="2" spans="1:9" customFormat="1" ht="20.25" customHeight="1" x14ac:dyDescent="0.3">
      <c r="A2" s="16"/>
      <c r="B2" s="170" t="str">
        <f>ORIENTAÇÕES!B2</f>
        <v>PLANILHA DE CUSTO E FORMAÇÃO DE PREÇO REFERENCIAL</v>
      </c>
      <c r="C2" s="170"/>
      <c r="D2" s="170"/>
      <c r="E2" s="170"/>
      <c r="F2" s="170"/>
      <c r="G2" s="170"/>
      <c r="H2" s="170"/>
    </row>
    <row r="3" spans="1:9" customFormat="1" ht="20.25" customHeight="1" x14ac:dyDescent="0.3">
      <c r="A3" s="16"/>
      <c r="B3" s="170" t="str">
        <f>ORIENTAÇÕES!B3</f>
        <v>PREGÃO ELETRÔNICO Nº 90002/2025</v>
      </c>
      <c r="C3" s="170"/>
      <c r="D3" s="170"/>
      <c r="E3" s="170"/>
      <c r="F3" s="170"/>
      <c r="G3" s="170"/>
      <c r="H3" s="170"/>
    </row>
    <row r="4" spans="1:9" customFormat="1" ht="20.25" customHeight="1" x14ac:dyDescent="0.3">
      <c r="A4" s="16"/>
      <c r="B4" s="171" t="str">
        <f>ORIENTAÇÕES!B4</f>
        <v>PROCESSO Nº 21000.068258/2024-69</v>
      </c>
      <c r="C4" s="171"/>
      <c r="D4" s="171"/>
      <c r="E4" s="171"/>
      <c r="F4" s="171"/>
      <c r="G4" s="171"/>
      <c r="H4" s="171"/>
      <c r="I4" s="1"/>
    </row>
    <row r="5" spans="1:9" customFormat="1" ht="30" customHeight="1" x14ac:dyDescent="0.3">
      <c r="B5" s="182"/>
      <c r="C5" s="182"/>
      <c r="D5" s="182"/>
      <c r="E5" s="182"/>
      <c r="F5" s="182"/>
      <c r="G5" s="182"/>
      <c r="H5" s="182"/>
      <c r="I5" s="1"/>
    </row>
    <row r="6" spans="1:9" customFormat="1" ht="15.75" customHeight="1" x14ac:dyDescent="0.3">
      <c r="A6" s="16"/>
      <c r="B6" s="169" t="str">
        <f>ORIENTAÇÕES!B8</f>
        <v>ITEM 2 - FORNECIMENTO DE MATERIAIS EVENTUAIS</v>
      </c>
      <c r="C6" s="169"/>
      <c r="D6" s="169"/>
      <c r="E6" s="169"/>
      <c r="F6" s="169"/>
      <c r="G6" s="169"/>
      <c r="H6" s="169"/>
      <c r="I6" s="1"/>
    </row>
    <row r="7" spans="1:9" customFormat="1" ht="15.75" customHeight="1" x14ac:dyDescent="0.3">
      <c r="A7" s="16"/>
      <c r="B7" s="135"/>
      <c r="C7" s="135"/>
      <c r="D7" s="135"/>
      <c r="E7" s="135"/>
      <c r="F7" s="135"/>
      <c r="G7" s="135"/>
      <c r="H7" s="135"/>
      <c r="I7" s="1"/>
    </row>
    <row r="8" spans="1:9" customFormat="1" ht="21" customHeight="1" x14ac:dyDescent="0.25">
      <c r="B8" s="183" t="s">
        <v>109</v>
      </c>
      <c r="C8" s="183"/>
      <c r="D8" s="183"/>
      <c r="E8" s="183"/>
      <c r="F8" s="183"/>
      <c r="G8" s="183"/>
      <c r="H8" s="183"/>
    </row>
    <row r="9" spans="1:9" customFormat="1" ht="30" customHeight="1" x14ac:dyDescent="0.25">
      <c r="B9" s="3"/>
      <c r="C9" s="3"/>
      <c r="D9" s="3"/>
      <c r="E9" s="3"/>
      <c r="F9" s="3"/>
      <c r="G9" s="2"/>
      <c r="H9" s="2"/>
      <c r="I9" s="184"/>
    </row>
    <row r="10" spans="1:9" customFormat="1" ht="27" customHeight="1" x14ac:dyDescent="0.25">
      <c r="B10" s="41"/>
      <c r="C10" s="12" t="s">
        <v>79</v>
      </c>
      <c r="D10" s="32" t="str">
        <f>'RESUMO ITEM 2'!C10</f>
        <v>XXXXXX</v>
      </c>
      <c r="E10" s="13" t="s">
        <v>33</v>
      </c>
      <c r="F10" s="198" t="str">
        <f>'RESUMO ITEM 2'!C11</f>
        <v>XXXXXX</v>
      </c>
      <c r="G10" s="199"/>
      <c r="H10" s="1"/>
      <c r="I10" s="184"/>
    </row>
    <row r="11" spans="1:9" customFormat="1" ht="28.5" customHeight="1" thickBot="1" x14ac:dyDescent="0.3">
      <c r="B11" s="11"/>
      <c r="C11" s="11"/>
      <c r="D11" s="11"/>
      <c r="E11" s="11"/>
      <c r="F11" s="11"/>
      <c r="G11" s="12"/>
      <c r="H11" s="9"/>
      <c r="I11" s="184"/>
    </row>
    <row r="12" spans="1:9" ht="36.75" customHeight="1" x14ac:dyDescent="0.25">
      <c r="B12" s="82" t="s">
        <v>110</v>
      </c>
      <c r="C12" s="195" t="s">
        <v>111</v>
      </c>
      <c r="D12" s="195"/>
      <c r="E12" s="195"/>
      <c r="F12" s="195"/>
      <c r="G12" s="195"/>
      <c r="H12" s="83" t="s">
        <v>112</v>
      </c>
      <c r="I12"/>
    </row>
    <row r="13" spans="1:9" ht="20.100000000000001" customHeight="1" x14ac:dyDescent="0.2">
      <c r="B13" s="39">
        <v>1</v>
      </c>
      <c r="C13" s="194" t="s">
        <v>113</v>
      </c>
      <c r="D13" s="194"/>
      <c r="E13" s="194"/>
      <c r="F13" s="194"/>
      <c r="G13" s="194"/>
      <c r="H13" s="77" t="s">
        <v>114</v>
      </c>
    </row>
    <row r="14" spans="1:9" ht="20.100000000000001" customHeight="1" x14ac:dyDescent="0.2">
      <c r="B14" s="39">
        <v>2</v>
      </c>
      <c r="C14" s="194" t="s">
        <v>115</v>
      </c>
      <c r="D14" s="194"/>
      <c r="E14" s="194"/>
      <c r="F14" s="194"/>
      <c r="G14" s="194"/>
      <c r="H14" s="77" t="s">
        <v>114</v>
      </c>
    </row>
    <row r="15" spans="1:9" ht="20.100000000000001" customHeight="1" x14ac:dyDescent="0.2">
      <c r="B15" s="39">
        <v>3</v>
      </c>
      <c r="C15" s="194" t="s">
        <v>116</v>
      </c>
      <c r="D15" s="194"/>
      <c r="E15" s="194"/>
      <c r="F15" s="194"/>
      <c r="G15" s="194"/>
      <c r="H15" s="77" t="s">
        <v>114</v>
      </c>
    </row>
    <row r="16" spans="1:9" ht="20.100000000000001" customHeight="1" x14ac:dyDescent="0.2">
      <c r="B16" s="39">
        <v>4</v>
      </c>
      <c r="C16" s="194" t="s">
        <v>117</v>
      </c>
      <c r="D16" s="194"/>
      <c r="E16" s="194"/>
      <c r="F16" s="194"/>
      <c r="G16" s="194"/>
      <c r="H16" s="78" t="s">
        <v>114</v>
      </c>
    </row>
    <row r="17" spans="2:8" ht="20.100000000000001" customHeight="1" x14ac:dyDescent="0.2">
      <c r="B17" s="39">
        <v>5</v>
      </c>
      <c r="C17" s="196" t="s">
        <v>118</v>
      </c>
      <c r="D17" s="196"/>
      <c r="E17" s="196"/>
      <c r="F17" s="196"/>
      <c r="G17" s="196"/>
      <c r="H17" s="78" t="s">
        <v>114</v>
      </c>
    </row>
    <row r="18" spans="2:8" ht="27.75" customHeight="1" x14ac:dyDescent="0.2">
      <c r="B18" s="39">
        <v>6</v>
      </c>
      <c r="C18" s="197" t="s">
        <v>119</v>
      </c>
      <c r="D18" s="197"/>
      <c r="E18" s="197"/>
      <c r="F18" s="197"/>
      <c r="G18" s="197"/>
      <c r="H18" s="77" t="s">
        <v>114</v>
      </c>
    </row>
    <row r="19" spans="2:8" ht="20.100000000000001" customHeight="1" x14ac:dyDescent="0.2">
      <c r="B19" s="39">
        <v>7</v>
      </c>
      <c r="C19" s="194" t="s">
        <v>120</v>
      </c>
      <c r="D19" s="194"/>
      <c r="E19" s="194"/>
      <c r="F19" s="194"/>
      <c r="G19" s="194"/>
      <c r="H19" s="77" t="s">
        <v>114</v>
      </c>
    </row>
    <row r="20" spans="2:8" ht="26.25" customHeight="1" x14ac:dyDescent="0.2">
      <c r="B20" s="39">
        <v>8</v>
      </c>
      <c r="C20" s="194" t="s">
        <v>121</v>
      </c>
      <c r="D20" s="194"/>
      <c r="E20" s="194"/>
      <c r="F20" s="194"/>
      <c r="G20" s="194"/>
      <c r="H20" s="77" t="s">
        <v>114</v>
      </c>
    </row>
    <row r="21" spans="2:8" ht="30" customHeight="1" x14ac:dyDescent="0.2">
      <c r="B21" s="39">
        <v>9</v>
      </c>
      <c r="C21" s="194" t="s">
        <v>122</v>
      </c>
      <c r="D21" s="194"/>
      <c r="E21" s="194"/>
      <c r="F21" s="194"/>
      <c r="G21" s="194"/>
      <c r="H21" s="77" t="s">
        <v>114</v>
      </c>
    </row>
    <row r="22" spans="2:8" ht="26.25" customHeight="1" x14ac:dyDescent="0.2">
      <c r="B22" s="39">
        <v>10</v>
      </c>
      <c r="C22" s="194" t="s">
        <v>123</v>
      </c>
      <c r="D22" s="194"/>
      <c r="E22" s="194"/>
      <c r="F22" s="194"/>
      <c r="G22" s="194"/>
      <c r="H22" s="77" t="s">
        <v>114</v>
      </c>
    </row>
    <row r="23" spans="2:8" ht="20.100000000000001" customHeight="1" x14ac:dyDescent="0.2">
      <c r="B23" s="39">
        <v>11</v>
      </c>
      <c r="C23" s="196" t="s">
        <v>124</v>
      </c>
      <c r="D23" s="196"/>
      <c r="E23" s="196"/>
      <c r="F23" s="196"/>
      <c r="G23" s="196"/>
      <c r="H23" s="77" t="s">
        <v>114</v>
      </c>
    </row>
    <row r="24" spans="2:8" ht="20.100000000000001" customHeight="1" x14ac:dyDescent="0.2">
      <c r="B24" s="39">
        <v>12</v>
      </c>
      <c r="C24" s="197" t="s">
        <v>125</v>
      </c>
      <c r="D24" s="197"/>
      <c r="E24" s="197"/>
      <c r="F24" s="197"/>
      <c r="G24" s="197"/>
      <c r="H24" s="78" t="s">
        <v>114</v>
      </c>
    </row>
    <row r="25" spans="2:8" ht="30.75" customHeight="1" x14ac:dyDescent="0.2">
      <c r="B25" s="39">
        <v>13</v>
      </c>
      <c r="C25" s="194" t="s">
        <v>126</v>
      </c>
      <c r="D25" s="194"/>
      <c r="E25" s="194"/>
      <c r="F25" s="194"/>
      <c r="G25" s="194"/>
      <c r="H25" s="78" t="s">
        <v>114</v>
      </c>
    </row>
    <row r="26" spans="2:8" ht="28.5" customHeight="1" x14ac:dyDescent="0.2">
      <c r="B26" s="39">
        <v>14</v>
      </c>
      <c r="C26" s="194" t="s">
        <v>127</v>
      </c>
      <c r="D26" s="194"/>
      <c r="E26" s="194"/>
      <c r="F26" s="194"/>
      <c r="G26" s="194"/>
      <c r="H26" s="78" t="s">
        <v>114</v>
      </c>
    </row>
    <row r="27" spans="2:8" ht="27" customHeight="1" x14ac:dyDescent="0.2">
      <c r="B27" s="39">
        <v>15</v>
      </c>
      <c r="C27" s="194" t="s">
        <v>128</v>
      </c>
      <c r="D27" s="194"/>
      <c r="E27" s="194"/>
      <c r="F27" s="194"/>
      <c r="G27" s="194"/>
      <c r="H27" s="77" t="s">
        <v>114</v>
      </c>
    </row>
    <row r="28" spans="2:8" ht="24" customHeight="1" x14ac:dyDescent="0.2">
      <c r="B28" s="39">
        <v>16</v>
      </c>
      <c r="C28" s="194" t="s">
        <v>129</v>
      </c>
      <c r="D28" s="194"/>
      <c r="E28" s="194"/>
      <c r="F28" s="194"/>
      <c r="G28" s="194"/>
      <c r="H28" s="77" t="s">
        <v>114</v>
      </c>
    </row>
    <row r="29" spans="2:8" ht="20.100000000000001" customHeight="1" x14ac:dyDescent="0.2">
      <c r="B29" s="39">
        <v>17</v>
      </c>
      <c r="C29" s="196" t="s">
        <v>130</v>
      </c>
      <c r="D29" s="196"/>
      <c r="E29" s="196"/>
      <c r="F29" s="196"/>
      <c r="G29" s="196"/>
      <c r="H29" s="78" t="s">
        <v>114</v>
      </c>
    </row>
    <row r="30" spans="2:8" ht="20.100000000000001" customHeight="1" x14ac:dyDescent="0.2">
      <c r="B30" s="39">
        <v>18</v>
      </c>
      <c r="C30" s="197" t="s">
        <v>131</v>
      </c>
      <c r="D30" s="197"/>
      <c r="E30" s="197"/>
      <c r="F30" s="197"/>
      <c r="G30" s="197"/>
      <c r="H30" s="78" t="s">
        <v>114</v>
      </c>
    </row>
    <row r="31" spans="2:8" ht="20.100000000000001" customHeight="1" x14ac:dyDescent="0.2">
      <c r="B31" s="39">
        <v>19</v>
      </c>
      <c r="C31" s="194" t="s">
        <v>132</v>
      </c>
      <c r="D31" s="194"/>
      <c r="E31" s="194"/>
      <c r="F31" s="194"/>
      <c r="G31" s="194"/>
      <c r="H31" s="78" t="s">
        <v>114</v>
      </c>
    </row>
    <row r="32" spans="2:8" ht="20.100000000000001" customHeight="1" x14ac:dyDescent="0.2">
      <c r="B32" s="39">
        <v>20</v>
      </c>
      <c r="C32" s="194" t="s">
        <v>133</v>
      </c>
      <c r="D32" s="194"/>
      <c r="E32" s="194"/>
      <c r="F32" s="194"/>
      <c r="G32" s="194"/>
      <c r="H32" s="78" t="s">
        <v>114</v>
      </c>
    </row>
    <row r="33" spans="2:8" ht="20.100000000000001" customHeight="1" x14ac:dyDescent="0.2">
      <c r="B33" s="39">
        <v>21</v>
      </c>
      <c r="C33" s="194" t="s">
        <v>134</v>
      </c>
      <c r="D33" s="194"/>
      <c r="E33" s="194"/>
      <c r="F33" s="194"/>
      <c r="G33" s="194"/>
      <c r="H33" s="78" t="s">
        <v>114</v>
      </c>
    </row>
    <row r="34" spans="2:8" ht="20.100000000000001" customHeight="1" x14ac:dyDescent="0.2">
      <c r="B34" s="39">
        <v>22</v>
      </c>
      <c r="C34" s="194" t="s">
        <v>135</v>
      </c>
      <c r="D34" s="194"/>
      <c r="E34" s="194"/>
      <c r="F34" s="194"/>
      <c r="G34" s="194"/>
      <c r="H34" s="78" t="s">
        <v>114</v>
      </c>
    </row>
    <row r="35" spans="2:8" ht="20.100000000000001" customHeight="1" x14ac:dyDescent="0.2">
      <c r="B35" s="39">
        <v>23</v>
      </c>
      <c r="C35" s="196" t="s">
        <v>136</v>
      </c>
      <c r="D35" s="196"/>
      <c r="E35" s="196"/>
      <c r="F35" s="196"/>
      <c r="G35" s="196"/>
      <c r="H35" s="78" t="s">
        <v>114</v>
      </c>
    </row>
    <row r="36" spans="2:8" ht="20.100000000000001" customHeight="1" x14ac:dyDescent="0.2">
      <c r="B36" s="39">
        <v>24</v>
      </c>
      <c r="C36" s="197" t="s">
        <v>137</v>
      </c>
      <c r="D36" s="197"/>
      <c r="E36" s="197"/>
      <c r="F36" s="197"/>
      <c r="G36" s="197"/>
      <c r="H36" s="78" t="s">
        <v>114</v>
      </c>
    </row>
    <row r="37" spans="2:8" ht="20.100000000000001" customHeight="1" x14ac:dyDescent="0.2">
      <c r="B37" s="39">
        <v>25</v>
      </c>
      <c r="C37" s="194" t="s">
        <v>138</v>
      </c>
      <c r="D37" s="194"/>
      <c r="E37" s="194"/>
      <c r="F37" s="194"/>
      <c r="G37" s="194"/>
      <c r="H37" s="78" t="s">
        <v>114</v>
      </c>
    </row>
    <row r="38" spans="2:8" ht="20.100000000000001" customHeight="1" x14ac:dyDescent="0.2">
      <c r="B38" s="39">
        <v>26</v>
      </c>
      <c r="C38" s="194" t="s">
        <v>139</v>
      </c>
      <c r="D38" s="194"/>
      <c r="E38" s="194"/>
      <c r="F38" s="194"/>
      <c r="G38" s="194"/>
      <c r="H38" s="78" t="s">
        <v>114</v>
      </c>
    </row>
    <row r="39" spans="2:8" ht="20.100000000000001" customHeight="1" x14ac:dyDescent="0.2">
      <c r="B39" s="39">
        <v>27</v>
      </c>
      <c r="C39" s="194" t="s">
        <v>140</v>
      </c>
      <c r="D39" s="194"/>
      <c r="E39" s="194"/>
      <c r="F39" s="194"/>
      <c r="G39" s="194"/>
      <c r="H39" s="78" t="s">
        <v>114</v>
      </c>
    </row>
    <row r="40" spans="2:8" ht="25.5" customHeight="1" x14ac:dyDescent="0.2">
      <c r="B40" s="39">
        <v>28</v>
      </c>
      <c r="C40" s="194" t="s">
        <v>141</v>
      </c>
      <c r="D40" s="194"/>
      <c r="E40" s="194"/>
      <c r="F40" s="194"/>
      <c r="G40" s="194"/>
      <c r="H40" s="78" t="s">
        <v>114</v>
      </c>
    </row>
    <row r="41" spans="2:8" ht="20.100000000000001" customHeight="1" x14ac:dyDescent="0.2">
      <c r="B41" s="39">
        <v>29</v>
      </c>
      <c r="C41" s="196" t="s">
        <v>142</v>
      </c>
      <c r="D41" s="196"/>
      <c r="E41" s="196"/>
      <c r="F41" s="196"/>
      <c r="G41" s="196"/>
      <c r="H41" s="78" t="s">
        <v>114</v>
      </c>
    </row>
    <row r="42" spans="2:8" ht="20.100000000000001" customHeight="1" x14ac:dyDescent="0.2">
      <c r="B42" s="39">
        <v>30</v>
      </c>
      <c r="C42" s="197" t="s">
        <v>143</v>
      </c>
      <c r="D42" s="197"/>
      <c r="E42" s="197"/>
      <c r="F42" s="197"/>
      <c r="G42" s="197"/>
      <c r="H42" s="78" t="s">
        <v>114</v>
      </c>
    </row>
    <row r="43" spans="2:8" ht="20.100000000000001" customHeight="1" x14ac:dyDescent="0.2">
      <c r="B43" s="39">
        <v>31</v>
      </c>
      <c r="C43" s="194" t="s">
        <v>144</v>
      </c>
      <c r="D43" s="194"/>
      <c r="E43" s="194"/>
      <c r="F43" s="194"/>
      <c r="G43" s="194"/>
      <c r="H43" s="78" t="s">
        <v>114</v>
      </c>
    </row>
    <row r="44" spans="2:8" ht="20.100000000000001" customHeight="1" x14ac:dyDescent="0.2">
      <c r="B44" s="39">
        <v>32</v>
      </c>
      <c r="C44" s="194" t="s">
        <v>145</v>
      </c>
      <c r="D44" s="194"/>
      <c r="E44" s="194"/>
      <c r="F44" s="194"/>
      <c r="G44" s="194"/>
      <c r="H44" s="78" t="s">
        <v>114</v>
      </c>
    </row>
    <row r="45" spans="2:8" ht="20.100000000000001" customHeight="1" x14ac:dyDescent="0.2">
      <c r="B45" s="39">
        <v>33</v>
      </c>
      <c r="C45" s="194" t="s">
        <v>146</v>
      </c>
      <c r="D45" s="194"/>
      <c r="E45" s="194"/>
      <c r="F45" s="194"/>
      <c r="G45" s="194"/>
      <c r="H45" s="78" t="s">
        <v>114</v>
      </c>
    </row>
    <row r="46" spans="2:8" ht="26.25" customHeight="1" x14ac:dyDescent="0.2">
      <c r="B46" s="39">
        <v>34</v>
      </c>
      <c r="C46" s="194" t="s">
        <v>147</v>
      </c>
      <c r="D46" s="194"/>
      <c r="E46" s="194"/>
      <c r="F46" s="194"/>
      <c r="G46" s="194"/>
      <c r="H46" s="78" t="s">
        <v>114</v>
      </c>
    </row>
    <row r="47" spans="2:8" ht="20.100000000000001" customHeight="1" x14ac:dyDescent="0.2">
      <c r="B47" s="39">
        <v>35</v>
      </c>
      <c r="C47" s="196" t="s">
        <v>148</v>
      </c>
      <c r="D47" s="196"/>
      <c r="E47" s="196"/>
      <c r="F47" s="196"/>
      <c r="G47" s="196"/>
      <c r="H47" s="78" t="s">
        <v>114</v>
      </c>
    </row>
    <row r="48" spans="2:8" ht="20.100000000000001" customHeight="1" x14ac:dyDescent="0.2">
      <c r="B48" s="39">
        <v>36</v>
      </c>
      <c r="C48" s="197" t="s">
        <v>149</v>
      </c>
      <c r="D48" s="197"/>
      <c r="E48" s="197"/>
      <c r="F48" s="197"/>
      <c r="G48" s="197"/>
      <c r="H48" s="78" t="s">
        <v>114</v>
      </c>
    </row>
    <row r="49" spans="2:8" ht="20.100000000000001" customHeight="1" x14ac:dyDescent="0.2">
      <c r="B49" s="39">
        <v>37</v>
      </c>
      <c r="C49" s="194" t="s">
        <v>150</v>
      </c>
      <c r="D49" s="194"/>
      <c r="E49" s="194"/>
      <c r="F49" s="194"/>
      <c r="G49" s="194"/>
      <c r="H49" s="78" t="s">
        <v>114</v>
      </c>
    </row>
    <row r="50" spans="2:8" ht="20.100000000000001" customHeight="1" x14ac:dyDescent="0.2">
      <c r="B50" s="39">
        <v>38</v>
      </c>
      <c r="C50" s="194" t="s">
        <v>151</v>
      </c>
      <c r="D50" s="194"/>
      <c r="E50" s="194"/>
      <c r="F50" s="194"/>
      <c r="G50" s="194"/>
      <c r="H50" s="78" t="s">
        <v>114</v>
      </c>
    </row>
    <row r="51" spans="2:8" ht="27.75" customHeight="1" x14ac:dyDescent="0.2">
      <c r="B51" s="39">
        <v>39</v>
      </c>
      <c r="C51" s="194" t="s">
        <v>152</v>
      </c>
      <c r="D51" s="194"/>
      <c r="E51" s="194"/>
      <c r="F51" s="194"/>
      <c r="G51" s="194"/>
      <c r="H51" s="78" t="s">
        <v>114</v>
      </c>
    </row>
    <row r="52" spans="2:8" ht="20.100000000000001" customHeight="1" x14ac:dyDescent="0.2">
      <c r="B52" s="39">
        <v>40</v>
      </c>
      <c r="C52" s="194" t="s">
        <v>153</v>
      </c>
      <c r="D52" s="194"/>
      <c r="E52" s="194"/>
      <c r="F52" s="194"/>
      <c r="G52" s="194"/>
      <c r="H52" s="78" t="s">
        <v>114</v>
      </c>
    </row>
    <row r="53" spans="2:8" ht="20.100000000000001" customHeight="1" x14ac:dyDescent="0.2">
      <c r="B53" s="39">
        <v>41</v>
      </c>
      <c r="C53" s="196" t="s">
        <v>154</v>
      </c>
      <c r="D53" s="196"/>
      <c r="E53" s="196"/>
      <c r="F53" s="196"/>
      <c r="G53" s="196"/>
      <c r="H53" s="78" t="s">
        <v>114</v>
      </c>
    </row>
    <row r="54" spans="2:8" ht="27" customHeight="1" x14ac:dyDescent="0.2">
      <c r="B54" s="39">
        <v>42</v>
      </c>
      <c r="C54" s="197" t="s">
        <v>155</v>
      </c>
      <c r="D54" s="197"/>
      <c r="E54" s="197"/>
      <c r="F54" s="197"/>
      <c r="G54" s="197"/>
      <c r="H54" s="78" t="s">
        <v>114</v>
      </c>
    </row>
    <row r="55" spans="2:8" ht="20.100000000000001" customHeight="1" x14ac:dyDescent="0.2">
      <c r="B55" s="39">
        <v>43</v>
      </c>
      <c r="C55" s="194" t="s">
        <v>156</v>
      </c>
      <c r="D55" s="194"/>
      <c r="E55" s="194"/>
      <c r="F55" s="194"/>
      <c r="G55" s="194"/>
      <c r="H55" s="78" t="s">
        <v>114</v>
      </c>
    </row>
    <row r="56" spans="2:8" ht="20.100000000000001" customHeight="1" x14ac:dyDescent="0.2">
      <c r="B56" s="39">
        <v>44</v>
      </c>
      <c r="C56" s="194" t="s">
        <v>157</v>
      </c>
      <c r="D56" s="194"/>
      <c r="E56" s="194"/>
      <c r="F56" s="194"/>
      <c r="G56" s="194"/>
      <c r="H56" s="78" t="s">
        <v>114</v>
      </c>
    </row>
    <row r="57" spans="2:8" ht="20.100000000000001" customHeight="1" x14ac:dyDescent="0.2">
      <c r="B57" s="39">
        <v>45</v>
      </c>
      <c r="C57" s="194" t="s">
        <v>158</v>
      </c>
      <c r="D57" s="194"/>
      <c r="E57" s="194"/>
      <c r="F57" s="194"/>
      <c r="G57" s="194"/>
      <c r="H57" s="78" t="s">
        <v>114</v>
      </c>
    </row>
    <row r="58" spans="2:8" ht="20.100000000000001" customHeight="1" x14ac:dyDescent="0.2">
      <c r="B58" s="39">
        <v>46</v>
      </c>
      <c r="C58" s="194" t="s">
        <v>159</v>
      </c>
      <c r="D58" s="194"/>
      <c r="E58" s="194"/>
      <c r="F58" s="194"/>
      <c r="G58" s="194"/>
      <c r="H58" s="78" t="s">
        <v>114</v>
      </c>
    </row>
    <row r="59" spans="2:8" ht="20.100000000000001" customHeight="1" x14ac:dyDescent="0.2">
      <c r="B59" s="39">
        <v>47</v>
      </c>
      <c r="C59" s="196" t="s">
        <v>160</v>
      </c>
      <c r="D59" s="196"/>
      <c r="E59" s="196"/>
      <c r="F59" s="196"/>
      <c r="G59" s="196"/>
      <c r="H59" s="78" t="s">
        <v>114</v>
      </c>
    </row>
    <row r="60" spans="2:8" ht="20.100000000000001" customHeight="1" x14ac:dyDescent="0.2">
      <c r="B60" s="39">
        <v>48</v>
      </c>
      <c r="C60" s="197" t="s">
        <v>161</v>
      </c>
      <c r="D60" s="197"/>
      <c r="E60" s="197"/>
      <c r="F60" s="197"/>
      <c r="G60" s="197"/>
      <c r="H60" s="78" t="s">
        <v>114</v>
      </c>
    </row>
    <row r="61" spans="2:8" ht="20.100000000000001" customHeight="1" x14ac:dyDescent="0.2">
      <c r="B61" s="39">
        <v>49</v>
      </c>
      <c r="C61" s="194" t="s">
        <v>162</v>
      </c>
      <c r="D61" s="194"/>
      <c r="E61" s="194"/>
      <c r="F61" s="194"/>
      <c r="G61" s="194"/>
      <c r="H61" s="78" t="s">
        <v>114</v>
      </c>
    </row>
    <row r="62" spans="2:8" ht="20.100000000000001" customHeight="1" x14ac:dyDescent="0.2">
      <c r="B62" s="39">
        <v>50</v>
      </c>
      <c r="C62" s="194" t="s">
        <v>163</v>
      </c>
      <c r="D62" s="194"/>
      <c r="E62" s="194"/>
      <c r="F62" s="194"/>
      <c r="G62" s="194"/>
      <c r="H62" s="78" t="s">
        <v>114</v>
      </c>
    </row>
    <row r="63" spans="2:8" ht="20.100000000000001" customHeight="1" x14ac:dyDescent="0.2">
      <c r="B63" s="39">
        <v>51</v>
      </c>
      <c r="C63" s="194" t="s">
        <v>164</v>
      </c>
      <c r="D63" s="194"/>
      <c r="E63" s="194"/>
      <c r="F63" s="194"/>
      <c r="G63" s="194"/>
      <c r="H63" s="78" t="s">
        <v>114</v>
      </c>
    </row>
    <row r="64" spans="2:8" ht="20.100000000000001" customHeight="1" x14ac:dyDescent="0.2">
      <c r="B64" s="39">
        <v>52</v>
      </c>
      <c r="C64" s="194" t="s">
        <v>165</v>
      </c>
      <c r="D64" s="194"/>
      <c r="E64" s="194"/>
      <c r="F64" s="194"/>
      <c r="G64" s="194"/>
      <c r="H64" s="78" t="s">
        <v>114</v>
      </c>
    </row>
    <row r="65" spans="2:8" ht="20.100000000000001" customHeight="1" x14ac:dyDescent="0.2">
      <c r="B65" s="39">
        <v>53</v>
      </c>
      <c r="C65" s="196" t="s">
        <v>166</v>
      </c>
      <c r="D65" s="196"/>
      <c r="E65" s="196"/>
      <c r="F65" s="196"/>
      <c r="G65" s="196"/>
      <c r="H65" s="78" t="s">
        <v>114</v>
      </c>
    </row>
    <row r="66" spans="2:8" ht="24.75" customHeight="1" x14ac:dyDescent="0.2">
      <c r="B66" s="39">
        <v>54</v>
      </c>
      <c r="C66" s="197" t="s">
        <v>167</v>
      </c>
      <c r="D66" s="197"/>
      <c r="E66" s="197"/>
      <c r="F66" s="197"/>
      <c r="G66" s="197"/>
      <c r="H66" s="78" t="s">
        <v>114</v>
      </c>
    </row>
    <row r="67" spans="2:8" ht="20.100000000000001" customHeight="1" x14ac:dyDescent="0.2">
      <c r="B67" s="39">
        <v>55</v>
      </c>
      <c r="C67" s="194" t="s">
        <v>168</v>
      </c>
      <c r="D67" s="194"/>
      <c r="E67" s="194"/>
      <c r="F67" s="194"/>
      <c r="G67" s="194"/>
      <c r="H67" s="78" t="s">
        <v>114</v>
      </c>
    </row>
    <row r="68" spans="2:8" ht="20.100000000000001" customHeight="1" x14ac:dyDescent="0.2">
      <c r="B68" s="39">
        <v>56</v>
      </c>
      <c r="C68" s="194" t="s">
        <v>169</v>
      </c>
      <c r="D68" s="194"/>
      <c r="E68" s="194"/>
      <c r="F68" s="194"/>
      <c r="G68" s="194"/>
      <c r="H68" s="78" t="s">
        <v>114</v>
      </c>
    </row>
    <row r="69" spans="2:8" ht="25.5" customHeight="1" x14ac:dyDescent="0.2">
      <c r="B69" s="39">
        <v>57</v>
      </c>
      <c r="C69" s="194" t="s">
        <v>170</v>
      </c>
      <c r="D69" s="194"/>
      <c r="E69" s="194"/>
      <c r="F69" s="194"/>
      <c r="G69" s="194"/>
      <c r="H69" s="78" t="s">
        <v>114</v>
      </c>
    </row>
    <row r="70" spans="2:8" ht="20.100000000000001" customHeight="1" x14ac:dyDescent="0.2">
      <c r="B70" s="39">
        <v>58</v>
      </c>
      <c r="C70" s="194" t="s">
        <v>171</v>
      </c>
      <c r="D70" s="194"/>
      <c r="E70" s="194"/>
      <c r="F70" s="194"/>
      <c r="G70" s="194"/>
      <c r="H70" s="78" t="s">
        <v>114</v>
      </c>
    </row>
    <row r="71" spans="2:8" ht="20.100000000000001" customHeight="1" x14ac:dyDescent="0.2">
      <c r="B71" s="39">
        <v>59</v>
      </c>
      <c r="C71" s="196" t="s">
        <v>172</v>
      </c>
      <c r="D71" s="196"/>
      <c r="E71" s="196"/>
      <c r="F71" s="196"/>
      <c r="G71" s="196"/>
      <c r="H71" s="78" t="s">
        <v>114</v>
      </c>
    </row>
    <row r="72" spans="2:8" ht="20.100000000000001" customHeight="1" x14ac:dyDescent="0.2">
      <c r="B72" s="39">
        <v>60</v>
      </c>
      <c r="C72" s="197" t="s">
        <v>173</v>
      </c>
      <c r="D72" s="197"/>
      <c r="E72" s="197"/>
      <c r="F72" s="197"/>
      <c r="G72" s="197"/>
      <c r="H72" s="78" t="s">
        <v>114</v>
      </c>
    </row>
    <row r="73" spans="2:8" ht="24.75" customHeight="1" x14ac:dyDescent="0.2">
      <c r="B73" s="39">
        <v>61</v>
      </c>
      <c r="C73" s="194" t="s">
        <v>174</v>
      </c>
      <c r="D73" s="194"/>
      <c r="E73" s="194"/>
      <c r="F73" s="194"/>
      <c r="G73" s="194"/>
      <c r="H73" s="78" t="s">
        <v>114</v>
      </c>
    </row>
    <row r="74" spans="2:8" ht="20.100000000000001" customHeight="1" x14ac:dyDescent="0.2">
      <c r="B74" s="39">
        <v>62</v>
      </c>
      <c r="C74" s="194" t="s">
        <v>175</v>
      </c>
      <c r="D74" s="194"/>
      <c r="E74" s="194"/>
      <c r="F74" s="194"/>
      <c r="G74" s="194"/>
      <c r="H74" s="78" t="s">
        <v>114</v>
      </c>
    </row>
    <row r="75" spans="2:8" ht="25.5" customHeight="1" x14ac:dyDescent="0.2">
      <c r="B75" s="39">
        <v>63</v>
      </c>
      <c r="C75" s="194" t="s">
        <v>176</v>
      </c>
      <c r="D75" s="194"/>
      <c r="E75" s="194"/>
      <c r="F75" s="194"/>
      <c r="G75" s="194"/>
      <c r="H75" s="78" t="s">
        <v>177</v>
      </c>
    </row>
    <row r="76" spans="2:8" ht="20.100000000000001" customHeight="1" x14ac:dyDescent="0.2">
      <c r="B76" s="39">
        <v>64</v>
      </c>
      <c r="C76" s="194" t="s">
        <v>178</v>
      </c>
      <c r="D76" s="194"/>
      <c r="E76" s="194"/>
      <c r="F76" s="194"/>
      <c r="G76" s="194"/>
      <c r="H76" s="78" t="s">
        <v>114</v>
      </c>
    </row>
    <row r="77" spans="2:8" ht="20.100000000000001" customHeight="1" x14ac:dyDescent="0.2">
      <c r="B77" s="39">
        <v>65</v>
      </c>
      <c r="C77" s="196" t="s">
        <v>179</v>
      </c>
      <c r="D77" s="196"/>
      <c r="E77" s="196"/>
      <c r="F77" s="196"/>
      <c r="G77" s="196"/>
      <c r="H77" s="78" t="s">
        <v>114</v>
      </c>
    </row>
    <row r="78" spans="2:8" ht="20.100000000000001" customHeight="1" x14ac:dyDescent="0.2">
      <c r="B78" s="39">
        <v>66</v>
      </c>
      <c r="C78" s="197" t="s">
        <v>180</v>
      </c>
      <c r="D78" s="197"/>
      <c r="E78" s="197"/>
      <c r="F78" s="197"/>
      <c r="G78" s="197"/>
      <c r="H78" s="78" t="s">
        <v>114</v>
      </c>
    </row>
    <row r="79" spans="2:8" ht="20.100000000000001" customHeight="1" x14ac:dyDescent="0.2">
      <c r="B79" s="39">
        <v>67</v>
      </c>
      <c r="C79" s="194" t="s">
        <v>181</v>
      </c>
      <c r="D79" s="194"/>
      <c r="E79" s="194"/>
      <c r="F79" s="194"/>
      <c r="G79" s="194"/>
      <c r="H79" s="78" t="s">
        <v>114</v>
      </c>
    </row>
    <row r="80" spans="2:8" ht="20.100000000000001" customHeight="1" x14ac:dyDescent="0.2">
      <c r="B80" s="39">
        <v>68</v>
      </c>
      <c r="C80" s="194" t="s">
        <v>182</v>
      </c>
      <c r="D80" s="194"/>
      <c r="E80" s="194"/>
      <c r="F80" s="194"/>
      <c r="G80" s="194"/>
      <c r="H80" s="78" t="s">
        <v>114</v>
      </c>
    </row>
    <row r="81" spans="2:8" ht="20.100000000000001" customHeight="1" x14ac:dyDescent="0.2">
      <c r="B81" s="39">
        <v>69</v>
      </c>
      <c r="C81" s="194" t="s">
        <v>183</v>
      </c>
      <c r="D81" s="194"/>
      <c r="E81" s="194"/>
      <c r="F81" s="194"/>
      <c r="G81" s="194"/>
      <c r="H81" s="78" t="s">
        <v>114</v>
      </c>
    </row>
    <row r="82" spans="2:8" ht="20.100000000000001" customHeight="1" x14ac:dyDescent="0.2">
      <c r="B82" s="39">
        <v>70</v>
      </c>
      <c r="C82" s="194" t="s">
        <v>184</v>
      </c>
      <c r="D82" s="194"/>
      <c r="E82" s="194"/>
      <c r="F82" s="194"/>
      <c r="G82" s="194"/>
      <c r="H82" s="78" t="s">
        <v>114</v>
      </c>
    </row>
    <row r="83" spans="2:8" ht="20.100000000000001" customHeight="1" x14ac:dyDescent="0.2">
      <c r="B83" s="39">
        <v>71</v>
      </c>
      <c r="C83" s="196" t="s">
        <v>185</v>
      </c>
      <c r="D83" s="196"/>
      <c r="E83" s="196"/>
      <c r="F83" s="196"/>
      <c r="G83" s="196"/>
      <c r="H83" s="78" t="s">
        <v>114</v>
      </c>
    </row>
    <row r="84" spans="2:8" ht="20.100000000000001" customHeight="1" x14ac:dyDescent="0.2">
      <c r="B84" s="39">
        <v>72</v>
      </c>
      <c r="C84" s="197" t="s">
        <v>186</v>
      </c>
      <c r="D84" s="197"/>
      <c r="E84" s="197"/>
      <c r="F84" s="197"/>
      <c r="G84" s="197"/>
      <c r="H84" s="78" t="s">
        <v>114</v>
      </c>
    </row>
    <row r="85" spans="2:8" ht="24" customHeight="1" x14ac:dyDescent="0.2">
      <c r="B85" s="39">
        <v>73</v>
      </c>
      <c r="C85" s="194" t="s">
        <v>187</v>
      </c>
      <c r="D85" s="194"/>
      <c r="E85" s="194"/>
      <c r="F85" s="194"/>
      <c r="G85" s="194"/>
      <c r="H85" s="78" t="s">
        <v>114</v>
      </c>
    </row>
    <row r="86" spans="2:8" ht="20.100000000000001" customHeight="1" x14ac:dyDescent="0.2">
      <c r="B86" s="39">
        <v>74</v>
      </c>
      <c r="C86" s="194" t="s">
        <v>188</v>
      </c>
      <c r="D86" s="194"/>
      <c r="E86" s="194"/>
      <c r="F86" s="194"/>
      <c r="G86" s="194"/>
      <c r="H86" s="78" t="s">
        <v>114</v>
      </c>
    </row>
    <row r="87" spans="2:8" ht="27" customHeight="1" x14ac:dyDescent="0.2">
      <c r="B87" s="39">
        <v>75</v>
      </c>
      <c r="C87" s="194" t="s">
        <v>189</v>
      </c>
      <c r="D87" s="194"/>
      <c r="E87" s="194"/>
      <c r="F87" s="194"/>
      <c r="G87" s="194"/>
      <c r="H87" s="78" t="s">
        <v>114</v>
      </c>
    </row>
    <row r="88" spans="2:8" ht="20.100000000000001" customHeight="1" x14ac:dyDescent="0.2">
      <c r="B88" s="39">
        <v>76</v>
      </c>
      <c r="C88" s="194" t="s">
        <v>190</v>
      </c>
      <c r="D88" s="194"/>
      <c r="E88" s="194"/>
      <c r="F88" s="194"/>
      <c r="G88" s="194"/>
      <c r="H88" s="78" t="s">
        <v>114</v>
      </c>
    </row>
    <row r="89" spans="2:8" ht="20.100000000000001" customHeight="1" x14ac:dyDescent="0.2">
      <c r="B89" s="39">
        <v>77</v>
      </c>
      <c r="C89" s="196" t="s">
        <v>191</v>
      </c>
      <c r="D89" s="196"/>
      <c r="E89" s="196"/>
      <c r="F89" s="196"/>
      <c r="G89" s="196"/>
      <c r="H89" s="78" t="s">
        <v>114</v>
      </c>
    </row>
    <row r="90" spans="2:8" ht="20.100000000000001" customHeight="1" x14ac:dyDescent="0.2">
      <c r="B90" s="39">
        <v>78</v>
      </c>
      <c r="C90" s="197" t="s">
        <v>192</v>
      </c>
      <c r="D90" s="197"/>
      <c r="E90" s="197"/>
      <c r="F90" s="197"/>
      <c r="G90" s="197"/>
      <c r="H90" s="78" t="s">
        <v>114</v>
      </c>
    </row>
    <row r="91" spans="2:8" ht="27" customHeight="1" x14ac:dyDescent="0.2">
      <c r="B91" s="39">
        <v>79</v>
      </c>
      <c r="C91" s="194" t="s">
        <v>193</v>
      </c>
      <c r="D91" s="194"/>
      <c r="E91" s="194"/>
      <c r="F91" s="194"/>
      <c r="G91" s="194"/>
      <c r="H91" s="78" t="s">
        <v>114</v>
      </c>
    </row>
    <row r="92" spans="2:8" ht="27" customHeight="1" x14ac:dyDescent="0.2">
      <c r="B92" s="39">
        <v>80</v>
      </c>
      <c r="C92" s="194" t="s">
        <v>194</v>
      </c>
      <c r="D92" s="194"/>
      <c r="E92" s="194"/>
      <c r="F92" s="194"/>
      <c r="G92" s="194"/>
      <c r="H92" s="78" t="s">
        <v>114</v>
      </c>
    </row>
    <row r="93" spans="2:8" ht="27" customHeight="1" x14ac:dyDescent="0.2">
      <c r="B93" s="39">
        <v>81</v>
      </c>
      <c r="C93" s="194" t="s">
        <v>195</v>
      </c>
      <c r="D93" s="194"/>
      <c r="E93" s="194"/>
      <c r="F93" s="194"/>
      <c r="G93" s="194"/>
      <c r="H93" s="78" t="s">
        <v>114</v>
      </c>
    </row>
    <row r="94" spans="2:8" ht="20.100000000000001" customHeight="1" x14ac:dyDescent="0.2">
      <c r="B94" s="39">
        <v>82</v>
      </c>
      <c r="C94" s="194" t="s">
        <v>196</v>
      </c>
      <c r="D94" s="194"/>
      <c r="E94" s="194"/>
      <c r="F94" s="194"/>
      <c r="G94" s="194"/>
      <c r="H94" s="78" t="s">
        <v>114</v>
      </c>
    </row>
    <row r="95" spans="2:8" ht="20.100000000000001" customHeight="1" x14ac:dyDescent="0.2">
      <c r="B95" s="39">
        <v>83</v>
      </c>
      <c r="C95" s="196" t="s">
        <v>197</v>
      </c>
      <c r="D95" s="196"/>
      <c r="E95" s="196"/>
      <c r="F95" s="196"/>
      <c r="G95" s="196"/>
      <c r="H95" s="78" t="s">
        <v>114</v>
      </c>
    </row>
    <row r="96" spans="2:8" ht="20.100000000000001" customHeight="1" x14ac:dyDescent="0.2">
      <c r="B96" s="39">
        <v>84</v>
      </c>
      <c r="C96" s="197" t="s">
        <v>198</v>
      </c>
      <c r="D96" s="197"/>
      <c r="E96" s="197"/>
      <c r="F96" s="197"/>
      <c r="G96" s="197"/>
      <c r="H96" s="78" t="s">
        <v>114</v>
      </c>
    </row>
    <row r="97" spans="2:8" ht="20.100000000000001" customHeight="1" x14ac:dyDescent="0.2">
      <c r="B97" s="39">
        <v>85</v>
      </c>
      <c r="C97" s="194" t="s">
        <v>199</v>
      </c>
      <c r="D97" s="194"/>
      <c r="E97" s="194"/>
      <c r="F97" s="194"/>
      <c r="G97" s="194"/>
      <c r="H97" s="78" t="s">
        <v>114</v>
      </c>
    </row>
    <row r="98" spans="2:8" ht="20.100000000000001" customHeight="1" x14ac:dyDescent="0.2">
      <c r="B98" s="39">
        <v>86</v>
      </c>
      <c r="C98" s="194" t="s">
        <v>200</v>
      </c>
      <c r="D98" s="194"/>
      <c r="E98" s="194"/>
      <c r="F98" s="194"/>
      <c r="G98" s="194"/>
      <c r="H98" s="78" t="s">
        <v>114</v>
      </c>
    </row>
    <row r="99" spans="2:8" ht="25.5" customHeight="1" x14ac:dyDescent="0.2">
      <c r="B99" s="39">
        <v>87</v>
      </c>
      <c r="C99" s="194" t="s">
        <v>201</v>
      </c>
      <c r="D99" s="194"/>
      <c r="E99" s="194"/>
      <c r="F99" s="194"/>
      <c r="G99" s="194"/>
      <c r="H99" s="78" t="s">
        <v>114</v>
      </c>
    </row>
    <row r="100" spans="2:8" ht="27.75" customHeight="1" x14ac:dyDescent="0.2">
      <c r="B100" s="39">
        <v>88</v>
      </c>
      <c r="C100" s="194" t="s">
        <v>202</v>
      </c>
      <c r="D100" s="194"/>
      <c r="E100" s="194"/>
      <c r="F100" s="194"/>
      <c r="G100" s="194"/>
      <c r="H100" s="78" t="s">
        <v>114</v>
      </c>
    </row>
    <row r="101" spans="2:8" ht="20.100000000000001" customHeight="1" x14ac:dyDescent="0.2">
      <c r="B101" s="39">
        <v>89</v>
      </c>
      <c r="C101" s="196" t="s">
        <v>203</v>
      </c>
      <c r="D101" s="196"/>
      <c r="E101" s="196"/>
      <c r="F101" s="196"/>
      <c r="G101" s="196"/>
      <c r="H101" s="78" t="s">
        <v>114</v>
      </c>
    </row>
    <row r="102" spans="2:8" ht="25.5" customHeight="1" x14ac:dyDescent="0.2">
      <c r="B102" s="39">
        <v>90</v>
      </c>
      <c r="C102" s="197" t="s">
        <v>204</v>
      </c>
      <c r="D102" s="197"/>
      <c r="E102" s="197"/>
      <c r="F102" s="197"/>
      <c r="G102" s="197"/>
      <c r="H102" s="78" t="s">
        <v>114</v>
      </c>
    </row>
    <row r="103" spans="2:8" ht="20.100000000000001" customHeight="1" x14ac:dyDescent="0.2">
      <c r="B103" s="39">
        <v>91</v>
      </c>
      <c r="C103" s="194" t="s">
        <v>205</v>
      </c>
      <c r="D103" s="194"/>
      <c r="E103" s="194"/>
      <c r="F103" s="194"/>
      <c r="G103" s="194"/>
      <c r="H103" s="78" t="s">
        <v>114</v>
      </c>
    </row>
    <row r="104" spans="2:8" ht="21" customHeight="1" x14ac:dyDescent="0.2">
      <c r="B104" s="39">
        <v>92</v>
      </c>
      <c r="C104" s="194" t="s">
        <v>206</v>
      </c>
      <c r="D104" s="194"/>
      <c r="E104" s="194"/>
      <c r="F104" s="194"/>
      <c r="G104" s="194"/>
      <c r="H104" s="78" t="s">
        <v>114</v>
      </c>
    </row>
    <row r="105" spans="2:8" ht="26.25" customHeight="1" x14ac:dyDescent="0.2">
      <c r="B105" s="39">
        <v>93</v>
      </c>
      <c r="C105" s="194" t="s">
        <v>207</v>
      </c>
      <c r="D105" s="194"/>
      <c r="E105" s="194"/>
      <c r="F105" s="194"/>
      <c r="G105" s="194"/>
      <c r="H105" s="78" t="s">
        <v>114</v>
      </c>
    </row>
    <row r="106" spans="2:8" ht="45" customHeight="1" x14ac:dyDescent="0.2">
      <c r="B106" s="39">
        <v>94</v>
      </c>
      <c r="C106" s="194" t="s">
        <v>208</v>
      </c>
      <c r="D106" s="194"/>
      <c r="E106" s="194"/>
      <c r="F106" s="194"/>
      <c r="G106" s="194"/>
      <c r="H106" s="79" t="s">
        <v>209</v>
      </c>
    </row>
    <row r="107" spans="2:8" ht="54" customHeight="1" x14ac:dyDescent="0.2">
      <c r="B107" s="39">
        <v>95</v>
      </c>
      <c r="C107" s="196" t="s">
        <v>210</v>
      </c>
      <c r="D107" s="196"/>
      <c r="E107" s="196"/>
      <c r="F107" s="196"/>
      <c r="G107" s="196"/>
      <c r="H107" s="78" t="s">
        <v>211</v>
      </c>
    </row>
    <row r="108" spans="2:8" ht="72" customHeight="1" x14ac:dyDescent="0.2">
      <c r="B108" s="39">
        <v>96</v>
      </c>
      <c r="C108" s="197" t="s">
        <v>212</v>
      </c>
      <c r="D108" s="197"/>
      <c r="E108" s="197"/>
      <c r="F108" s="197"/>
      <c r="G108" s="197"/>
      <c r="H108" s="78" t="s">
        <v>213</v>
      </c>
    </row>
    <row r="109" spans="2:8" ht="84" customHeight="1" x14ac:dyDescent="0.2">
      <c r="B109" s="39">
        <v>97</v>
      </c>
      <c r="C109" s="194" t="s">
        <v>214</v>
      </c>
      <c r="D109" s="194"/>
      <c r="E109" s="194"/>
      <c r="F109" s="194"/>
      <c r="G109" s="194"/>
      <c r="H109" s="78" t="s">
        <v>114</v>
      </c>
    </row>
    <row r="110" spans="2:8" ht="69.75" customHeight="1" x14ac:dyDescent="0.2">
      <c r="B110" s="39">
        <v>98</v>
      </c>
      <c r="C110" s="194" t="s">
        <v>215</v>
      </c>
      <c r="D110" s="194"/>
      <c r="E110" s="194"/>
      <c r="F110" s="194"/>
      <c r="G110" s="194"/>
      <c r="H110" s="78" t="s">
        <v>114</v>
      </c>
    </row>
    <row r="111" spans="2:8" ht="84" customHeight="1" x14ac:dyDescent="0.2">
      <c r="B111" s="39">
        <v>99</v>
      </c>
      <c r="C111" s="194" t="s">
        <v>216</v>
      </c>
      <c r="D111" s="194"/>
      <c r="E111" s="194"/>
      <c r="F111" s="194"/>
      <c r="G111" s="194"/>
      <c r="H111" s="78" t="s">
        <v>114</v>
      </c>
    </row>
    <row r="112" spans="2:8" ht="85.5" customHeight="1" x14ac:dyDescent="0.2">
      <c r="B112" s="39">
        <v>100</v>
      </c>
      <c r="C112" s="194" t="s">
        <v>217</v>
      </c>
      <c r="D112" s="194"/>
      <c r="E112" s="194"/>
      <c r="F112" s="194"/>
      <c r="G112" s="194"/>
      <c r="H112" s="78" t="s">
        <v>114</v>
      </c>
    </row>
    <row r="113" spans="2:8" ht="68.25" customHeight="1" x14ac:dyDescent="0.2">
      <c r="B113" s="39">
        <v>101</v>
      </c>
      <c r="C113" s="196" t="s">
        <v>218</v>
      </c>
      <c r="D113" s="196"/>
      <c r="E113" s="196"/>
      <c r="F113" s="196"/>
      <c r="G113" s="196"/>
      <c r="H113" s="78" t="s">
        <v>114</v>
      </c>
    </row>
    <row r="114" spans="2:8" ht="30" customHeight="1" x14ac:dyDescent="0.2">
      <c r="B114" s="39">
        <v>102</v>
      </c>
      <c r="C114" s="197" t="s">
        <v>219</v>
      </c>
      <c r="D114" s="197"/>
      <c r="E114" s="197"/>
      <c r="F114" s="197"/>
      <c r="G114" s="197"/>
      <c r="H114" s="78" t="s">
        <v>114</v>
      </c>
    </row>
    <row r="115" spans="2:8" ht="81.75" customHeight="1" x14ac:dyDescent="0.2">
      <c r="B115" s="39">
        <v>103</v>
      </c>
      <c r="C115" s="194" t="s">
        <v>220</v>
      </c>
      <c r="D115" s="194"/>
      <c r="E115" s="194"/>
      <c r="F115" s="194"/>
      <c r="G115" s="194"/>
      <c r="H115" s="78" t="s">
        <v>114</v>
      </c>
    </row>
    <row r="116" spans="2:8" ht="57.75" customHeight="1" x14ac:dyDescent="0.2">
      <c r="B116" s="39">
        <v>104</v>
      </c>
      <c r="C116" s="194" t="s">
        <v>221</v>
      </c>
      <c r="D116" s="194"/>
      <c r="E116" s="194"/>
      <c r="F116" s="194"/>
      <c r="G116" s="194"/>
      <c r="H116" s="78" t="s">
        <v>114</v>
      </c>
    </row>
    <row r="117" spans="2:8" ht="85.5" customHeight="1" x14ac:dyDescent="0.2">
      <c r="B117" s="39">
        <v>105</v>
      </c>
      <c r="C117" s="194" t="s">
        <v>222</v>
      </c>
      <c r="D117" s="194"/>
      <c r="E117" s="194"/>
      <c r="F117" s="194"/>
      <c r="G117" s="194"/>
      <c r="H117" s="78" t="s">
        <v>114</v>
      </c>
    </row>
    <row r="118" spans="2:8" ht="46.5" customHeight="1" x14ac:dyDescent="0.2">
      <c r="B118" s="39">
        <v>106</v>
      </c>
      <c r="C118" s="194" t="s">
        <v>223</v>
      </c>
      <c r="D118" s="194"/>
      <c r="E118" s="194"/>
      <c r="F118" s="194"/>
      <c r="G118" s="194"/>
      <c r="H118" s="78" t="s">
        <v>114</v>
      </c>
    </row>
    <row r="119" spans="2:8" ht="29.25" customHeight="1" x14ac:dyDescent="0.2">
      <c r="B119" s="39">
        <v>107</v>
      </c>
      <c r="C119" s="196" t="s">
        <v>224</v>
      </c>
      <c r="D119" s="196"/>
      <c r="E119" s="196"/>
      <c r="F119" s="196"/>
      <c r="G119" s="196"/>
      <c r="H119" s="78" t="s">
        <v>114</v>
      </c>
    </row>
    <row r="120" spans="2:8" ht="71.25" customHeight="1" x14ac:dyDescent="0.2">
      <c r="B120" s="39">
        <v>108</v>
      </c>
      <c r="C120" s="197" t="s">
        <v>225</v>
      </c>
      <c r="D120" s="197"/>
      <c r="E120" s="197"/>
      <c r="F120" s="197"/>
      <c r="G120" s="197"/>
      <c r="H120" s="78" t="s">
        <v>114</v>
      </c>
    </row>
    <row r="121" spans="2:8" ht="77.25" customHeight="1" x14ac:dyDescent="0.2">
      <c r="B121" s="39">
        <v>109</v>
      </c>
      <c r="C121" s="194" t="s">
        <v>226</v>
      </c>
      <c r="D121" s="194"/>
      <c r="E121" s="194"/>
      <c r="F121" s="194"/>
      <c r="G121" s="194"/>
      <c r="H121" s="78" t="s">
        <v>114</v>
      </c>
    </row>
    <row r="122" spans="2:8" ht="86.25" customHeight="1" x14ac:dyDescent="0.2">
      <c r="B122" s="39">
        <v>110</v>
      </c>
      <c r="C122" s="194" t="s">
        <v>227</v>
      </c>
      <c r="D122" s="194"/>
      <c r="E122" s="194"/>
      <c r="F122" s="194"/>
      <c r="G122" s="194"/>
      <c r="H122" s="78" t="s">
        <v>114</v>
      </c>
    </row>
    <row r="123" spans="2:8" ht="50.25" customHeight="1" x14ac:dyDescent="0.2">
      <c r="B123" s="39">
        <v>111</v>
      </c>
      <c r="C123" s="194" t="s">
        <v>228</v>
      </c>
      <c r="D123" s="194"/>
      <c r="E123" s="194"/>
      <c r="F123" s="194"/>
      <c r="G123" s="194"/>
      <c r="H123" s="78" t="s">
        <v>114</v>
      </c>
    </row>
    <row r="124" spans="2:8" ht="100.5" customHeight="1" x14ac:dyDescent="0.2">
      <c r="B124" s="39">
        <v>112</v>
      </c>
      <c r="C124" s="194" t="s">
        <v>229</v>
      </c>
      <c r="D124" s="194"/>
      <c r="E124" s="194"/>
      <c r="F124" s="194"/>
      <c r="G124" s="194"/>
      <c r="H124" s="78" t="s">
        <v>114</v>
      </c>
    </row>
    <row r="125" spans="2:8" ht="46.5" customHeight="1" x14ac:dyDescent="0.2">
      <c r="B125" s="39">
        <v>113</v>
      </c>
      <c r="C125" s="196" t="s">
        <v>230</v>
      </c>
      <c r="D125" s="196"/>
      <c r="E125" s="196"/>
      <c r="F125" s="196"/>
      <c r="G125" s="196"/>
      <c r="H125" s="78" t="s">
        <v>114</v>
      </c>
    </row>
    <row r="126" spans="2:8" ht="39.75" customHeight="1" x14ac:dyDescent="0.2">
      <c r="B126" s="39">
        <v>114</v>
      </c>
      <c r="C126" s="197" t="s">
        <v>231</v>
      </c>
      <c r="D126" s="197"/>
      <c r="E126" s="197"/>
      <c r="F126" s="197"/>
      <c r="G126" s="197"/>
      <c r="H126" s="78" t="s">
        <v>114</v>
      </c>
    </row>
    <row r="127" spans="2:8" ht="36" customHeight="1" x14ac:dyDescent="0.2">
      <c r="B127" s="39">
        <v>115</v>
      </c>
      <c r="C127" s="194" t="s">
        <v>232</v>
      </c>
      <c r="D127" s="194"/>
      <c r="E127" s="194"/>
      <c r="F127" s="194"/>
      <c r="G127" s="194"/>
      <c r="H127" s="78" t="s">
        <v>114</v>
      </c>
    </row>
    <row r="128" spans="2:8" ht="31.5" customHeight="1" x14ac:dyDescent="0.2">
      <c r="B128" s="39">
        <v>116</v>
      </c>
      <c r="C128" s="194" t="s">
        <v>233</v>
      </c>
      <c r="D128" s="194"/>
      <c r="E128" s="194"/>
      <c r="F128" s="194"/>
      <c r="G128" s="194"/>
      <c r="H128" s="78" t="s">
        <v>114</v>
      </c>
    </row>
    <row r="129" spans="2:8" ht="25.5" customHeight="1" x14ac:dyDescent="0.2">
      <c r="B129" s="39">
        <v>117</v>
      </c>
      <c r="C129" s="194" t="s">
        <v>234</v>
      </c>
      <c r="D129" s="194"/>
      <c r="E129" s="194"/>
      <c r="F129" s="194"/>
      <c r="G129" s="194"/>
      <c r="H129" s="78" t="s">
        <v>114</v>
      </c>
    </row>
    <row r="130" spans="2:8" ht="22.5" customHeight="1" x14ac:dyDescent="0.2">
      <c r="B130" s="39">
        <v>118</v>
      </c>
      <c r="C130" s="194" t="s">
        <v>235</v>
      </c>
      <c r="D130" s="194"/>
      <c r="E130" s="194"/>
      <c r="F130" s="194"/>
      <c r="G130" s="194"/>
      <c r="H130" s="78" t="s">
        <v>114</v>
      </c>
    </row>
    <row r="131" spans="2:8" ht="22.5" customHeight="1" x14ac:dyDescent="0.2">
      <c r="B131" s="39">
        <v>119</v>
      </c>
      <c r="C131" s="196" t="s">
        <v>236</v>
      </c>
      <c r="D131" s="196"/>
      <c r="E131" s="196"/>
      <c r="F131" s="196"/>
      <c r="G131" s="196"/>
      <c r="H131" s="78" t="s">
        <v>114</v>
      </c>
    </row>
    <row r="132" spans="2:8" ht="20.100000000000001" customHeight="1" x14ac:dyDescent="0.2">
      <c r="B132" s="39">
        <v>120</v>
      </c>
      <c r="C132" s="197" t="s">
        <v>237</v>
      </c>
      <c r="D132" s="197"/>
      <c r="E132" s="197"/>
      <c r="F132" s="197"/>
      <c r="G132" s="197"/>
      <c r="H132" s="78" t="s">
        <v>114</v>
      </c>
    </row>
    <row r="133" spans="2:8" ht="20.100000000000001" customHeight="1" x14ac:dyDescent="0.2">
      <c r="B133" s="39">
        <v>121</v>
      </c>
      <c r="C133" s="194" t="s">
        <v>238</v>
      </c>
      <c r="D133" s="194"/>
      <c r="E133" s="194"/>
      <c r="F133" s="194"/>
      <c r="G133" s="194"/>
      <c r="H133" s="78" t="s">
        <v>114</v>
      </c>
    </row>
    <row r="134" spans="2:8" ht="20.100000000000001" customHeight="1" x14ac:dyDescent="0.2">
      <c r="B134" s="39">
        <v>122</v>
      </c>
      <c r="C134" s="194" t="s">
        <v>239</v>
      </c>
      <c r="D134" s="194"/>
      <c r="E134" s="194"/>
      <c r="F134" s="194"/>
      <c r="G134" s="194"/>
      <c r="H134" s="78" t="s">
        <v>114</v>
      </c>
    </row>
    <row r="135" spans="2:8" ht="20.100000000000001" customHeight="1" x14ac:dyDescent="0.2">
      <c r="B135" s="39">
        <v>123</v>
      </c>
      <c r="C135" s="194" t="s">
        <v>240</v>
      </c>
      <c r="D135" s="194"/>
      <c r="E135" s="194"/>
      <c r="F135" s="194"/>
      <c r="G135" s="194"/>
      <c r="H135" s="78" t="s">
        <v>114</v>
      </c>
    </row>
    <row r="136" spans="2:8" ht="20.100000000000001" customHeight="1" x14ac:dyDescent="0.2">
      <c r="B136" s="39">
        <v>124</v>
      </c>
      <c r="C136" s="194" t="s">
        <v>241</v>
      </c>
      <c r="D136" s="194"/>
      <c r="E136" s="194"/>
      <c r="F136" s="194"/>
      <c r="G136" s="194"/>
      <c r="H136" s="78" t="s">
        <v>114</v>
      </c>
    </row>
    <row r="137" spans="2:8" ht="20.100000000000001" customHeight="1" x14ac:dyDescent="0.2">
      <c r="B137" s="39">
        <v>125</v>
      </c>
      <c r="C137" s="196" t="s">
        <v>242</v>
      </c>
      <c r="D137" s="196"/>
      <c r="E137" s="196"/>
      <c r="F137" s="196"/>
      <c r="G137" s="196"/>
      <c r="H137" s="78" t="s">
        <v>114</v>
      </c>
    </row>
    <row r="138" spans="2:8" ht="20.100000000000001" customHeight="1" x14ac:dyDescent="0.2">
      <c r="B138" s="39">
        <v>126</v>
      </c>
      <c r="C138" s="197" t="s">
        <v>243</v>
      </c>
      <c r="D138" s="197"/>
      <c r="E138" s="197"/>
      <c r="F138" s="197"/>
      <c r="G138" s="197"/>
      <c r="H138" s="78" t="s">
        <v>114</v>
      </c>
    </row>
    <row r="139" spans="2:8" ht="20.100000000000001" customHeight="1" x14ac:dyDescent="0.2">
      <c r="B139" s="39">
        <v>127</v>
      </c>
      <c r="C139" s="194" t="s">
        <v>244</v>
      </c>
      <c r="D139" s="194"/>
      <c r="E139" s="194"/>
      <c r="F139" s="194"/>
      <c r="G139" s="194"/>
      <c r="H139" s="78" t="s">
        <v>114</v>
      </c>
    </row>
    <row r="140" spans="2:8" ht="20.100000000000001" customHeight="1" x14ac:dyDescent="0.2">
      <c r="B140" s="39">
        <v>128</v>
      </c>
      <c r="C140" s="194" t="s">
        <v>245</v>
      </c>
      <c r="D140" s="194"/>
      <c r="E140" s="194"/>
      <c r="F140" s="194"/>
      <c r="G140" s="194"/>
      <c r="H140" s="78" t="s">
        <v>114</v>
      </c>
    </row>
    <row r="141" spans="2:8" ht="20.100000000000001" customHeight="1" x14ac:dyDescent="0.2">
      <c r="B141" s="39">
        <v>129</v>
      </c>
      <c r="C141" s="194" t="s">
        <v>246</v>
      </c>
      <c r="D141" s="194"/>
      <c r="E141" s="194"/>
      <c r="F141" s="194"/>
      <c r="G141" s="194"/>
      <c r="H141" s="78" t="s">
        <v>114</v>
      </c>
    </row>
    <row r="142" spans="2:8" ht="20.100000000000001" customHeight="1" x14ac:dyDescent="0.2">
      <c r="B142" s="39">
        <v>130</v>
      </c>
      <c r="C142" s="194" t="s">
        <v>247</v>
      </c>
      <c r="D142" s="194"/>
      <c r="E142" s="194"/>
      <c r="F142" s="194"/>
      <c r="G142" s="194"/>
      <c r="H142" s="78" t="s">
        <v>114</v>
      </c>
    </row>
    <row r="143" spans="2:8" ht="20.100000000000001" customHeight="1" x14ac:dyDescent="0.2">
      <c r="B143" s="39">
        <v>131</v>
      </c>
      <c r="C143" s="196" t="s">
        <v>248</v>
      </c>
      <c r="D143" s="196"/>
      <c r="E143" s="196"/>
      <c r="F143" s="196"/>
      <c r="G143" s="196"/>
      <c r="H143" s="78" t="s">
        <v>114</v>
      </c>
    </row>
    <row r="144" spans="2:8" ht="20.100000000000001" customHeight="1" x14ac:dyDescent="0.2">
      <c r="B144" s="39">
        <v>132</v>
      </c>
      <c r="C144" s="197" t="s">
        <v>249</v>
      </c>
      <c r="D144" s="197"/>
      <c r="E144" s="197"/>
      <c r="F144" s="197"/>
      <c r="G144" s="197"/>
      <c r="H144" s="78" t="s">
        <v>114</v>
      </c>
    </row>
    <row r="145" spans="2:8" ht="20.100000000000001" customHeight="1" x14ac:dyDescent="0.2">
      <c r="B145" s="39">
        <v>133</v>
      </c>
      <c r="C145" s="194" t="s">
        <v>250</v>
      </c>
      <c r="D145" s="194"/>
      <c r="E145" s="194"/>
      <c r="F145" s="194"/>
      <c r="G145" s="194"/>
      <c r="H145" s="78" t="s">
        <v>114</v>
      </c>
    </row>
    <row r="146" spans="2:8" ht="20.100000000000001" customHeight="1" x14ac:dyDescent="0.2">
      <c r="B146" s="39">
        <v>134</v>
      </c>
      <c r="C146" s="194" t="s">
        <v>251</v>
      </c>
      <c r="D146" s="194"/>
      <c r="E146" s="194"/>
      <c r="F146" s="194"/>
      <c r="G146" s="194"/>
      <c r="H146" s="78" t="s">
        <v>114</v>
      </c>
    </row>
    <row r="147" spans="2:8" ht="20.100000000000001" customHeight="1" x14ac:dyDescent="0.2">
      <c r="B147" s="39">
        <v>135</v>
      </c>
      <c r="C147" s="194" t="s">
        <v>252</v>
      </c>
      <c r="D147" s="194"/>
      <c r="E147" s="194"/>
      <c r="F147" s="194"/>
      <c r="G147" s="194"/>
      <c r="H147" s="77" t="s">
        <v>114</v>
      </c>
    </row>
    <row r="148" spans="2:8" ht="20.100000000000001" customHeight="1" x14ac:dyDescent="0.2">
      <c r="B148" s="39">
        <v>136</v>
      </c>
      <c r="C148" s="194" t="s">
        <v>253</v>
      </c>
      <c r="D148" s="194"/>
      <c r="E148" s="194"/>
      <c r="F148" s="194"/>
      <c r="G148" s="194"/>
      <c r="H148" s="77" t="s">
        <v>114</v>
      </c>
    </row>
    <row r="149" spans="2:8" ht="20.100000000000001" customHeight="1" x14ac:dyDescent="0.2">
      <c r="B149" s="39">
        <v>137</v>
      </c>
      <c r="C149" s="196" t="s">
        <v>254</v>
      </c>
      <c r="D149" s="196"/>
      <c r="E149" s="196"/>
      <c r="F149" s="196"/>
      <c r="G149" s="196"/>
      <c r="H149" s="77" t="s">
        <v>114</v>
      </c>
    </row>
    <row r="150" spans="2:8" ht="20.100000000000001" customHeight="1" x14ac:dyDescent="0.2">
      <c r="B150" s="39">
        <v>138</v>
      </c>
      <c r="C150" s="197" t="s">
        <v>255</v>
      </c>
      <c r="D150" s="197"/>
      <c r="E150" s="197"/>
      <c r="F150" s="197"/>
      <c r="G150" s="197"/>
      <c r="H150" s="77" t="s">
        <v>114</v>
      </c>
    </row>
    <row r="151" spans="2:8" ht="20.100000000000001" customHeight="1" x14ac:dyDescent="0.2">
      <c r="B151" s="39">
        <v>139</v>
      </c>
      <c r="C151" s="194" t="s">
        <v>256</v>
      </c>
      <c r="D151" s="194"/>
      <c r="E151" s="194"/>
      <c r="F151" s="194"/>
      <c r="G151" s="194"/>
      <c r="H151" s="80" t="s">
        <v>211</v>
      </c>
    </row>
    <row r="152" spans="2:8" ht="20.100000000000001" customHeight="1" x14ac:dyDescent="0.2">
      <c r="B152" s="39">
        <v>140</v>
      </c>
      <c r="C152" s="194" t="s">
        <v>257</v>
      </c>
      <c r="D152" s="194"/>
      <c r="E152" s="194"/>
      <c r="F152" s="194"/>
      <c r="G152" s="194"/>
      <c r="H152" s="80" t="s">
        <v>114</v>
      </c>
    </row>
    <row r="153" spans="2:8" ht="20.100000000000001" customHeight="1" x14ac:dyDescent="0.2">
      <c r="B153" s="39">
        <v>141</v>
      </c>
      <c r="C153" s="194" t="s">
        <v>258</v>
      </c>
      <c r="D153" s="194"/>
      <c r="E153" s="194"/>
      <c r="F153" s="194"/>
      <c r="G153" s="194"/>
      <c r="H153" s="80" t="s">
        <v>259</v>
      </c>
    </row>
    <row r="154" spans="2:8" ht="20.100000000000001" customHeight="1" x14ac:dyDescent="0.2">
      <c r="B154" s="39">
        <v>142</v>
      </c>
      <c r="C154" s="194" t="s">
        <v>260</v>
      </c>
      <c r="D154" s="194"/>
      <c r="E154" s="194"/>
      <c r="F154" s="194"/>
      <c r="G154" s="194"/>
      <c r="H154" s="80" t="s">
        <v>211</v>
      </c>
    </row>
    <row r="155" spans="2:8" ht="20.100000000000001" customHeight="1" x14ac:dyDescent="0.2">
      <c r="B155" s="39">
        <v>143</v>
      </c>
      <c r="C155" s="196" t="s">
        <v>261</v>
      </c>
      <c r="D155" s="196"/>
      <c r="E155" s="196"/>
      <c r="F155" s="196"/>
      <c r="G155" s="196"/>
      <c r="H155" s="80" t="s">
        <v>211</v>
      </c>
    </row>
    <row r="156" spans="2:8" ht="20.100000000000001" customHeight="1" x14ac:dyDescent="0.2">
      <c r="B156" s="39">
        <v>144</v>
      </c>
      <c r="C156" s="197" t="s">
        <v>262</v>
      </c>
      <c r="D156" s="197"/>
      <c r="E156" s="197"/>
      <c r="F156" s="197"/>
      <c r="G156" s="197"/>
      <c r="H156" s="80" t="s">
        <v>211</v>
      </c>
    </row>
    <row r="157" spans="2:8" ht="20.100000000000001" customHeight="1" x14ac:dyDescent="0.2">
      <c r="B157" s="39">
        <v>145</v>
      </c>
      <c r="C157" s="194" t="s">
        <v>263</v>
      </c>
      <c r="D157" s="194"/>
      <c r="E157" s="194"/>
      <c r="F157" s="194"/>
      <c r="G157" s="194"/>
      <c r="H157" s="80" t="s">
        <v>211</v>
      </c>
    </row>
    <row r="158" spans="2:8" ht="20.100000000000001" customHeight="1" x14ac:dyDescent="0.2">
      <c r="B158" s="39">
        <v>146</v>
      </c>
      <c r="C158" s="194" t="s">
        <v>264</v>
      </c>
      <c r="D158" s="194"/>
      <c r="E158" s="194"/>
      <c r="F158" s="194"/>
      <c r="G158" s="194"/>
      <c r="H158" s="80" t="s">
        <v>211</v>
      </c>
    </row>
    <row r="159" spans="2:8" ht="20.100000000000001" customHeight="1" x14ac:dyDescent="0.2">
      <c r="B159" s="39">
        <v>147</v>
      </c>
      <c r="C159" s="194" t="s">
        <v>265</v>
      </c>
      <c r="D159" s="194"/>
      <c r="E159" s="194"/>
      <c r="F159" s="194"/>
      <c r="G159" s="194"/>
      <c r="H159" s="80" t="s">
        <v>114</v>
      </c>
    </row>
    <row r="160" spans="2:8" ht="20.100000000000001" customHeight="1" x14ac:dyDescent="0.2">
      <c r="B160" s="39">
        <v>148</v>
      </c>
      <c r="C160" s="194" t="s">
        <v>266</v>
      </c>
      <c r="D160" s="194"/>
      <c r="E160" s="194"/>
      <c r="F160" s="194"/>
      <c r="G160" s="194"/>
      <c r="H160" s="80" t="s">
        <v>114</v>
      </c>
    </row>
    <row r="161" spans="2:9" ht="20.100000000000001" customHeight="1" x14ac:dyDescent="0.2">
      <c r="B161" s="39">
        <v>149</v>
      </c>
      <c r="C161" s="196" t="s">
        <v>267</v>
      </c>
      <c r="D161" s="196"/>
      <c r="E161" s="196"/>
      <c r="F161" s="196"/>
      <c r="G161" s="196"/>
      <c r="H161" s="80" t="s">
        <v>114</v>
      </c>
    </row>
    <row r="162" spans="2:9" ht="20.100000000000001" customHeight="1" x14ac:dyDescent="0.2">
      <c r="B162" s="39">
        <v>150</v>
      </c>
      <c r="C162" s="197" t="s">
        <v>268</v>
      </c>
      <c r="D162" s="197"/>
      <c r="E162" s="197"/>
      <c r="F162" s="197"/>
      <c r="G162" s="197"/>
      <c r="H162" s="80" t="s">
        <v>114</v>
      </c>
    </row>
    <row r="163" spans="2:9" ht="20.100000000000001" customHeight="1" x14ac:dyDescent="0.2">
      <c r="B163" s="39">
        <v>151</v>
      </c>
      <c r="C163" s="194" t="s">
        <v>269</v>
      </c>
      <c r="D163" s="194"/>
      <c r="E163" s="194"/>
      <c r="F163" s="194"/>
      <c r="G163" s="194"/>
      <c r="H163" s="80" t="s">
        <v>114</v>
      </c>
    </row>
    <row r="164" spans="2:9" ht="20.100000000000001" customHeight="1" x14ac:dyDescent="0.2">
      <c r="B164" s="39">
        <v>152</v>
      </c>
      <c r="C164" s="194" t="s">
        <v>270</v>
      </c>
      <c r="D164" s="194"/>
      <c r="E164" s="194"/>
      <c r="F164" s="194"/>
      <c r="G164" s="194"/>
      <c r="H164" s="80" t="s">
        <v>114</v>
      </c>
    </row>
    <row r="165" spans="2:9" ht="20.100000000000001" customHeight="1" x14ac:dyDescent="0.2">
      <c r="B165" s="39">
        <v>153</v>
      </c>
      <c r="C165" s="194" t="s">
        <v>271</v>
      </c>
      <c r="D165" s="194"/>
      <c r="E165" s="194"/>
      <c r="F165" s="194"/>
      <c r="G165" s="194"/>
      <c r="H165" s="80" t="s">
        <v>114</v>
      </c>
    </row>
    <row r="166" spans="2:9" ht="20.100000000000001" customHeight="1" x14ac:dyDescent="0.2">
      <c r="B166" s="39">
        <v>154</v>
      </c>
      <c r="C166" s="194" t="s">
        <v>272</v>
      </c>
      <c r="D166" s="194"/>
      <c r="E166" s="194"/>
      <c r="F166" s="194"/>
      <c r="G166" s="194"/>
      <c r="H166" s="80" t="s">
        <v>114</v>
      </c>
    </row>
    <row r="167" spans="2:9" ht="20.100000000000001" customHeight="1" x14ac:dyDescent="0.2">
      <c r="B167" s="39">
        <v>155</v>
      </c>
      <c r="C167" s="196" t="s">
        <v>273</v>
      </c>
      <c r="D167" s="196"/>
      <c r="E167" s="196"/>
      <c r="F167" s="196"/>
      <c r="G167" s="196"/>
      <c r="H167" s="80" t="s">
        <v>114</v>
      </c>
    </row>
    <row r="168" spans="2:9" ht="20.100000000000001" customHeight="1" x14ac:dyDescent="0.2">
      <c r="B168" s="39">
        <v>156</v>
      </c>
      <c r="C168" s="197" t="s">
        <v>274</v>
      </c>
      <c r="D168" s="197"/>
      <c r="E168" s="197"/>
      <c r="F168" s="197"/>
      <c r="G168" s="197"/>
      <c r="H168" s="80" t="s">
        <v>114</v>
      </c>
    </row>
    <row r="169" spans="2:9" ht="20.100000000000001" customHeight="1" x14ac:dyDescent="0.2">
      <c r="B169" s="39">
        <v>157</v>
      </c>
      <c r="C169" s="194" t="s">
        <v>275</v>
      </c>
      <c r="D169" s="194"/>
      <c r="E169" s="194"/>
      <c r="F169" s="194"/>
      <c r="G169" s="194"/>
      <c r="H169" s="80" t="s">
        <v>114</v>
      </c>
    </row>
    <row r="170" spans="2:9" ht="20.100000000000001" customHeight="1" x14ac:dyDescent="0.2">
      <c r="B170" s="39">
        <v>158</v>
      </c>
      <c r="C170" s="194" t="s">
        <v>276</v>
      </c>
      <c r="D170" s="194"/>
      <c r="E170" s="194"/>
      <c r="F170" s="194"/>
      <c r="G170" s="194"/>
      <c r="H170" s="80" t="s">
        <v>114</v>
      </c>
    </row>
    <row r="171" spans="2:9" ht="20.100000000000001" customHeight="1" x14ac:dyDescent="0.2">
      <c r="B171" s="39">
        <v>159</v>
      </c>
      <c r="C171" s="194" t="s">
        <v>277</v>
      </c>
      <c r="D171" s="194"/>
      <c r="E171" s="194"/>
      <c r="F171" s="194"/>
      <c r="G171" s="194"/>
      <c r="H171" s="80" t="s">
        <v>114</v>
      </c>
    </row>
    <row r="172" spans="2:9" ht="60" customHeight="1" x14ac:dyDescent="0.2">
      <c r="B172" s="39">
        <v>160</v>
      </c>
      <c r="C172" s="194" t="s">
        <v>278</v>
      </c>
      <c r="D172" s="194"/>
      <c r="E172" s="194"/>
      <c r="F172" s="194"/>
      <c r="G172" s="194"/>
      <c r="H172" s="80" t="s">
        <v>114</v>
      </c>
    </row>
    <row r="173" spans="2:9" ht="39.75" customHeight="1" x14ac:dyDescent="0.2">
      <c r="B173" s="39">
        <v>161</v>
      </c>
      <c r="C173" s="196" t="s">
        <v>279</v>
      </c>
      <c r="D173" s="196"/>
      <c r="E173" s="196"/>
      <c r="F173" s="196"/>
      <c r="G173" s="196"/>
      <c r="H173" s="80" t="s">
        <v>114</v>
      </c>
    </row>
    <row r="174" spans="2:9" ht="39" customHeight="1" x14ac:dyDescent="0.25">
      <c r="B174" s="39">
        <v>162</v>
      </c>
      <c r="C174" s="197" t="s">
        <v>280</v>
      </c>
      <c r="D174" s="197"/>
      <c r="E174" s="197"/>
      <c r="F174" s="197"/>
      <c r="G174" s="197"/>
      <c r="H174" s="80" t="s">
        <v>114</v>
      </c>
      <c r="I174"/>
    </row>
    <row r="175" spans="2:9" ht="36" customHeight="1" x14ac:dyDescent="0.25">
      <c r="B175" s="39">
        <v>163</v>
      </c>
      <c r="C175" s="194" t="s">
        <v>281</v>
      </c>
      <c r="D175" s="194"/>
      <c r="E175" s="194"/>
      <c r="F175" s="194"/>
      <c r="G175" s="194"/>
      <c r="H175" s="80" t="s">
        <v>114</v>
      </c>
      <c r="I175"/>
    </row>
    <row r="176" spans="2:9" ht="59.25" customHeight="1" x14ac:dyDescent="0.25">
      <c r="B176" s="39">
        <v>164</v>
      </c>
      <c r="C176" s="194" t="s">
        <v>282</v>
      </c>
      <c r="D176" s="194"/>
      <c r="E176" s="194"/>
      <c r="F176" s="194"/>
      <c r="G176" s="194"/>
      <c r="H176" s="80" t="s">
        <v>114</v>
      </c>
      <c r="I176"/>
    </row>
    <row r="177" spans="2:9" ht="23.25" customHeight="1" x14ac:dyDescent="0.25">
      <c r="B177" s="39">
        <v>165</v>
      </c>
      <c r="C177" s="194" t="s">
        <v>283</v>
      </c>
      <c r="D177" s="194"/>
      <c r="E177" s="194"/>
      <c r="F177" s="194"/>
      <c r="G177" s="194"/>
      <c r="H177" s="80" t="s">
        <v>114</v>
      </c>
      <c r="I177"/>
    </row>
    <row r="178" spans="2:9" ht="20.100000000000001" customHeight="1" x14ac:dyDescent="0.25">
      <c r="B178" s="39">
        <v>166</v>
      </c>
      <c r="C178" s="194" t="s">
        <v>284</v>
      </c>
      <c r="D178" s="194"/>
      <c r="E178" s="194"/>
      <c r="F178" s="194"/>
      <c r="G178" s="194"/>
      <c r="H178" s="80" t="s">
        <v>114</v>
      </c>
      <c r="I178"/>
    </row>
    <row r="179" spans="2:9" ht="20.100000000000001" customHeight="1" x14ac:dyDescent="0.25">
      <c r="B179" s="39">
        <v>167</v>
      </c>
      <c r="C179" s="196" t="s">
        <v>285</v>
      </c>
      <c r="D179" s="196"/>
      <c r="E179" s="196"/>
      <c r="F179" s="196"/>
      <c r="G179" s="196"/>
      <c r="H179" s="80" t="s">
        <v>114</v>
      </c>
      <c r="I179"/>
    </row>
    <row r="180" spans="2:9" ht="20.100000000000001" customHeight="1" x14ac:dyDescent="0.25">
      <c r="B180" s="39">
        <v>168</v>
      </c>
      <c r="C180" s="197" t="s">
        <v>286</v>
      </c>
      <c r="D180" s="197"/>
      <c r="E180" s="197"/>
      <c r="F180" s="197"/>
      <c r="G180" s="197"/>
      <c r="H180" s="80" t="s">
        <v>114</v>
      </c>
      <c r="I180"/>
    </row>
    <row r="181" spans="2:9" ht="20.100000000000001" customHeight="1" x14ac:dyDescent="0.25">
      <c r="B181" s="39">
        <v>169</v>
      </c>
      <c r="C181" s="194" t="s">
        <v>287</v>
      </c>
      <c r="D181" s="194"/>
      <c r="E181" s="194"/>
      <c r="F181" s="194"/>
      <c r="G181" s="194"/>
      <c r="H181" s="80" t="s">
        <v>114</v>
      </c>
      <c r="I181"/>
    </row>
    <row r="182" spans="2:9" ht="20.100000000000001" customHeight="1" x14ac:dyDescent="0.25">
      <c r="B182" s="39">
        <v>170</v>
      </c>
      <c r="C182" s="194" t="s">
        <v>288</v>
      </c>
      <c r="D182" s="194"/>
      <c r="E182" s="194"/>
      <c r="F182" s="194"/>
      <c r="G182" s="194"/>
      <c r="H182" s="80" t="s">
        <v>114</v>
      </c>
      <c r="I182"/>
    </row>
    <row r="183" spans="2:9" ht="20.100000000000001" customHeight="1" x14ac:dyDescent="0.25">
      <c r="B183" s="39">
        <v>171</v>
      </c>
      <c r="C183" s="194" t="s">
        <v>289</v>
      </c>
      <c r="D183" s="194"/>
      <c r="E183" s="194"/>
      <c r="F183" s="194"/>
      <c r="G183" s="194"/>
      <c r="H183" s="80" t="s">
        <v>114</v>
      </c>
      <c r="I183"/>
    </row>
    <row r="184" spans="2:9" ht="20.100000000000001" customHeight="1" x14ac:dyDescent="0.25">
      <c r="B184" s="39">
        <v>172</v>
      </c>
      <c r="C184" s="194" t="s">
        <v>290</v>
      </c>
      <c r="D184" s="194"/>
      <c r="E184" s="194"/>
      <c r="F184" s="194"/>
      <c r="G184" s="194"/>
      <c r="H184" s="80" t="s">
        <v>114</v>
      </c>
      <c r="I184"/>
    </row>
    <row r="185" spans="2:9" ht="20.100000000000001" customHeight="1" x14ac:dyDescent="0.25">
      <c r="B185" s="39">
        <v>173</v>
      </c>
      <c r="C185" s="196" t="s">
        <v>291</v>
      </c>
      <c r="D185" s="196"/>
      <c r="E185" s="196"/>
      <c r="F185" s="196"/>
      <c r="G185" s="196"/>
      <c r="H185" s="80" t="s">
        <v>114</v>
      </c>
      <c r="I185"/>
    </row>
    <row r="186" spans="2:9" ht="20.100000000000001" customHeight="1" x14ac:dyDescent="0.25">
      <c r="B186" s="39">
        <v>174</v>
      </c>
      <c r="C186" s="197" t="s">
        <v>292</v>
      </c>
      <c r="D186" s="197"/>
      <c r="E186" s="197"/>
      <c r="F186" s="197"/>
      <c r="G186" s="197"/>
      <c r="H186" s="80" t="s">
        <v>114</v>
      </c>
      <c r="I186"/>
    </row>
    <row r="187" spans="2:9" ht="20.100000000000001" customHeight="1" x14ac:dyDescent="0.25">
      <c r="B187" s="39">
        <v>175</v>
      </c>
      <c r="C187" s="194" t="s">
        <v>293</v>
      </c>
      <c r="D187" s="194"/>
      <c r="E187" s="194"/>
      <c r="F187" s="194"/>
      <c r="G187" s="194"/>
      <c r="H187" s="80" t="s">
        <v>114</v>
      </c>
      <c r="I187"/>
    </row>
    <row r="188" spans="2:9" ht="20.100000000000001" customHeight="1" x14ac:dyDescent="0.25">
      <c r="B188" s="39">
        <v>176</v>
      </c>
      <c r="C188" s="194" t="s">
        <v>294</v>
      </c>
      <c r="D188" s="194"/>
      <c r="E188" s="194"/>
      <c r="F188" s="194"/>
      <c r="G188" s="194"/>
      <c r="H188" s="80" t="s">
        <v>114</v>
      </c>
      <c r="I188"/>
    </row>
    <row r="189" spans="2:9" ht="20.100000000000001" customHeight="1" x14ac:dyDescent="0.25">
      <c r="B189" s="39">
        <v>177</v>
      </c>
      <c r="C189" s="194" t="s">
        <v>295</v>
      </c>
      <c r="D189" s="194"/>
      <c r="E189" s="194"/>
      <c r="F189" s="194"/>
      <c r="G189" s="194"/>
      <c r="H189" s="80" t="s">
        <v>114</v>
      </c>
      <c r="I189"/>
    </row>
    <row r="190" spans="2:9" ht="20.100000000000001" customHeight="1" x14ac:dyDescent="0.25">
      <c r="B190" s="39">
        <v>178</v>
      </c>
      <c r="C190" s="194" t="s">
        <v>296</v>
      </c>
      <c r="D190" s="194"/>
      <c r="E190" s="194"/>
      <c r="F190" s="194"/>
      <c r="G190" s="194"/>
      <c r="H190" s="80" t="s">
        <v>114</v>
      </c>
      <c r="I190"/>
    </row>
    <row r="191" spans="2:9" ht="20.100000000000001" customHeight="1" x14ac:dyDescent="0.25">
      <c r="B191" s="39">
        <v>179</v>
      </c>
      <c r="C191" s="196" t="s">
        <v>297</v>
      </c>
      <c r="D191" s="196"/>
      <c r="E191" s="196"/>
      <c r="F191" s="196"/>
      <c r="G191" s="196"/>
      <c r="H191" s="80" t="s">
        <v>114</v>
      </c>
      <c r="I191"/>
    </row>
    <row r="192" spans="2:9" ht="20.100000000000001" customHeight="1" x14ac:dyDescent="0.25">
      <c r="B192" s="39">
        <v>180</v>
      </c>
      <c r="C192" s="196" t="s">
        <v>298</v>
      </c>
      <c r="D192" s="196"/>
      <c r="E192" s="196"/>
      <c r="F192" s="196"/>
      <c r="G192" s="196"/>
      <c r="H192" s="80" t="s">
        <v>114</v>
      </c>
      <c r="I192"/>
    </row>
    <row r="193" spans="2:9" ht="20.100000000000001" customHeight="1" x14ac:dyDescent="0.25">
      <c r="B193" s="39">
        <v>181</v>
      </c>
      <c r="C193" s="194" t="s">
        <v>299</v>
      </c>
      <c r="D193" s="194"/>
      <c r="E193" s="194"/>
      <c r="F193" s="194"/>
      <c r="G193" s="194"/>
      <c r="H193" s="80" t="s">
        <v>114</v>
      </c>
      <c r="I193"/>
    </row>
    <row r="194" spans="2:9" ht="20.100000000000001" customHeight="1" x14ac:dyDescent="0.25">
      <c r="B194" s="39">
        <v>182</v>
      </c>
      <c r="C194" s="194" t="s">
        <v>300</v>
      </c>
      <c r="D194" s="194"/>
      <c r="E194" s="194"/>
      <c r="F194" s="194"/>
      <c r="G194" s="194"/>
      <c r="H194" s="80" t="s">
        <v>114</v>
      </c>
      <c r="I194"/>
    </row>
    <row r="195" spans="2:9" ht="57.75" customHeight="1" thickBot="1" x14ac:dyDescent="0.3">
      <c r="B195" s="40">
        <v>183</v>
      </c>
      <c r="C195" s="200" t="s">
        <v>301</v>
      </c>
      <c r="D195" s="200"/>
      <c r="E195" s="200"/>
      <c r="F195" s="200"/>
      <c r="G195" s="200"/>
      <c r="H195" s="81" t="s">
        <v>114</v>
      </c>
      <c r="I195"/>
    </row>
    <row r="196" spans="2:9" ht="30" customHeight="1" x14ac:dyDescent="0.25">
      <c r="B196"/>
      <c r="C196"/>
      <c r="D196"/>
      <c r="E196"/>
      <c r="F196"/>
      <c r="G196" s="19"/>
      <c r="H196"/>
      <c r="I196"/>
    </row>
  </sheetData>
  <sheetProtection algorithmName="SHA-512" hashValue="iZH7rh3Wje1KyUa57k8fypnpW5ztkIFmR4Bk30Vmjd41WHpHRTnQZGBXriKSAuZT9dC4kfmiHi4sM443OCtlUQ==" saltValue="CYF6EXWWmsTebbNjgyuKag==" spinCount="100000" sheet="1" objects="1" scenarios="1"/>
  <mergeCells count="193">
    <mergeCell ref="C193:G193"/>
    <mergeCell ref="C194:G194"/>
    <mergeCell ref="C195:G195"/>
    <mergeCell ref="C188:G188"/>
    <mergeCell ref="C189:G189"/>
    <mergeCell ref="C190:G190"/>
    <mergeCell ref="C191:G191"/>
    <mergeCell ref="C192:G192"/>
    <mergeCell ref="C183:G183"/>
    <mergeCell ref="C184:G184"/>
    <mergeCell ref="C185:G185"/>
    <mergeCell ref="C186:G186"/>
    <mergeCell ref="C187:G187"/>
    <mergeCell ref="C178:G178"/>
    <mergeCell ref="C179:G179"/>
    <mergeCell ref="C180:G180"/>
    <mergeCell ref="C181:G181"/>
    <mergeCell ref="C182:G182"/>
    <mergeCell ref="C173:G173"/>
    <mergeCell ref="C174:G174"/>
    <mergeCell ref="C175:G175"/>
    <mergeCell ref="C176:G176"/>
    <mergeCell ref="C177:G177"/>
    <mergeCell ref="C168:G168"/>
    <mergeCell ref="C169:G169"/>
    <mergeCell ref="C170:G170"/>
    <mergeCell ref="C171:G171"/>
    <mergeCell ref="C172:G172"/>
    <mergeCell ref="C163:G163"/>
    <mergeCell ref="C164:G164"/>
    <mergeCell ref="C165:G165"/>
    <mergeCell ref="C166:G166"/>
    <mergeCell ref="C167:G167"/>
    <mergeCell ref="C158:G158"/>
    <mergeCell ref="C159:G159"/>
    <mergeCell ref="C160:G160"/>
    <mergeCell ref="C161:G161"/>
    <mergeCell ref="C162:G162"/>
    <mergeCell ref="C153:G153"/>
    <mergeCell ref="C154:G154"/>
    <mergeCell ref="C155:G155"/>
    <mergeCell ref="C156:G156"/>
    <mergeCell ref="C157:G157"/>
    <mergeCell ref="C148:G148"/>
    <mergeCell ref="C149:G149"/>
    <mergeCell ref="C150:G150"/>
    <mergeCell ref="C151:G151"/>
    <mergeCell ref="C152:G152"/>
    <mergeCell ref="C143:G143"/>
    <mergeCell ref="C144:G144"/>
    <mergeCell ref="C145:G145"/>
    <mergeCell ref="C146:G146"/>
    <mergeCell ref="C147:G147"/>
    <mergeCell ref="C138:G138"/>
    <mergeCell ref="C139:G139"/>
    <mergeCell ref="C140:G140"/>
    <mergeCell ref="C141:G141"/>
    <mergeCell ref="C142:G142"/>
    <mergeCell ref="C133:G133"/>
    <mergeCell ref="C134:G134"/>
    <mergeCell ref="C135:G135"/>
    <mergeCell ref="C136:G136"/>
    <mergeCell ref="C137:G137"/>
    <mergeCell ref="C128:G128"/>
    <mergeCell ref="C129:G129"/>
    <mergeCell ref="C130:G130"/>
    <mergeCell ref="C131:G131"/>
    <mergeCell ref="C132:G132"/>
    <mergeCell ref="C123:G123"/>
    <mergeCell ref="C124:G124"/>
    <mergeCell ref="C125:G125"/>
    <mergeCell ref="C126:G126"/>
    <mergeCell ref="C127:G127"/>
    <mergeCell ref="C118:G118"/>
    <mergeCell ref="C119:G119"/>
    <mergeCell ref="C120:G120"/>
    <mergeCell ref="C121:G121"/>
    <mergeCell ref="C122:G122"/>
    <mergeCell ref="C113:G113"/>
    <mergeCell ref="C114:G114"/>
    <mergeCell ref="C115:G115"/>
    <mergeCell ref="C116:G116"/>
    <mergeCell ref="C117:G117"/>
    <mergeCell ref="C108:G108"/>
    <mergeCell ref="C109:G109"/>
    <mergeCell ref="C110:G110"/>
    <mergeCell ref="C111:G111"/>
    <mergeCell ref="C112:G112"/>
    <mergeCell ref="C103:G103"/>
    <mergeCell ref="C104:G104"/>
    <mergeCell ref="C105:G105"/>
    <mergeCell ref="C106:G106"/>
    <mergeCell ref="C107:G107"/>
    <mergeCell ref="C98:G98"/>
    <mergeCell ref="C99:G99"/>
    <mergeCell ref="C100:G100"/>
    <mergeCell ref="C101:G101"/>
    <mergeCell ref="C102:G102"/>
    <mergeCell ref="C93:G93"/>
    <mergeCell ref="C94:G94"/>
    <mergeCell ref="C95:G95"/>
    <mergeCell ref="C96:G96"/>
    <mergeCell ref="C97:G97"/>
    <mergeCell ref="C88:G88"/>
    <mergeCell ref="C89:G89"/>
    <mergeCell ref="C90:G90"/>
    <mergeCell ref="C91:G91"/>
    <mergeCell ref="C92:G92"/>
    <mergeCell ref="C83:G83"/>
    <mergeCell ref="C84:G84"/>
    <mergeCell ref="C85:G85"/>
    <mergeCell ref="C86:G86"/>
    <mergeCell ref="C87:G87"/>
    <mergeCell ref="C78:G78"/>
    <mergeCell ref="C79:G79"/>
    <mergeCell ref="C80:G80"/>
    <mergeCell ref="C81:G81"/>
    <mergeCell ref="C82:G82"/>
    <mergeCell ref="C73:G73"/>
    <mergeCell ref="C74:G74"/>
    <mergeCell ref="C75:G75"/>
    <mergeCell ref="C76:G76"/>
    <mergeCell ref="C77:G77"/>
    <mergeCell ref="C68:G68"/>
    <mergeCell ref="C69:G69"/>
    <mergeCell ref="C70:G70"/>
    <mergeCell ref="C71:G71"/>
    <mergeCell ref="C72:G72"/>
    <mergeCell ref="C63:G63"/>
    <mergeCell ref="C64:G64"/>
    <mergeCell ref="C65:G65"/>
    <mergeCell ref="C66:G66"/>
    <mergeCell ref="C67:G67"/>
    <mergeCell ref="C58:G58"/>
    <mergeCell ref="C59:G59"/>
    <mergeCell ref="C60:G60"/>
    <mergeCell ref="C61:G61"/>
    <mergeCell ref="C62:G62"/>
    <mergeCell ref="C53:G53"/>
    <mergeCell ref="C54:G54"/>
    <mergeCell ref="C55:G55"/>
    <mergeCell ref="C56:G56"/>
    <mergeCell ref="C57:G57"/>
    <mergeCell ref="C48:G48"/>
    <mergeCell ref="C49:G49"/>
    <mergeCell ref="C50:G50"/>
    <mergeCell ref="C51:G51"/>
    <mergeCell ref="C52:G52"/>
    <mergeCell ref="C43:G43"/>
    <mergeCell ref="C44:G44"/>
    <mergeCell ref="C45:G45"/>
    <mergeCell ref="C46:G46"/>
    <mergeCell ref="C47:G47"/>
    <mergeCell ref="B1:H1"/>
    <mergeCell ref="B5:H5"/>
    <mergeCell ref="B8:H8"/>
    <mergeCell ref="B2:H2"/>
    <mergeCell ref="B4:H4"/>
    <mergeCell ref="B3:H3"/>
    <mergeCell ref="B6:H6"/>
    <mergeCell ref="C18:G18"/>
    <mergeCell ref="C17:G17"/>
    <mergeCell ref="C16:G16"/>
    <mergeCell ref="C15:G15"/>
    <mergeCell ref="C14:G14"/>
    <mergeCell ref="C13:G13"/>
    <mergeCell ref="F10:G10"/>
    <mergeCell ref="C31:G31"/>
    <mergeCell ref="C38:G38"/>
    <mergeCell ref="C39:G39"/>
    <mergeCell ref="C40:G40"/>
    <mergeCell ref="C41:G41"/>
    <mergeCell ref="C42:G42"/>
    <mergeCell ref="C25:G25"/>
    <mergeCell ref="C26:G26"/>
    <mergeCell ref="C27:G27"/>
    <mergeCell ref="C28:G28"/>
    <mergeCell ref="C29:G29"/>
    <mergeCell ref="C32:G32"/>
    <mergeCell ref="C33:G33"/>
    <mergeCell ref="C34:G34"/>
    <mergeCell ref="C35:G35"/>
    <mergeCell ref="C36:G36"/>
    <mergeCell ref="C37:G37"/>
    <mergeCell ref="C19:G19"/>
    <mergeCell ref="C20:G20"/>
    <mergeCell ref="C21:G21"/>
    <mergeCell ref="C12:G12"/>
    <mergeCell ref="I9:I11"/>
    <mergeCell ref="C22:G22"/>
    <mergeCell ref="C23:G23"/>
    <mergeCell ref="C24:G24"/>
    <mergeCell ref="C30:G30"/>
  </mergeCells>
  <dataValidations count="1">
    <dataValidation type="whole" errorStyle="warning" allowBlank="1" showErrorMessage="1" errorTitle="Quantidade" error="Você deve digitar um número nesta célula." promptTitle="Quantidade" sqref="H151" xr:uid="{1B8B6564-AD0A-452E-ABFD-176F8D800FF7}">
      <formula1>0</formula1>
      <formula2>1000000000</formula2>
    </dataValidation>
  </dataValidations>
  <pageMargins left="0.51181102362204722" right="0.51181102362204722" top="0.78740157480314965" bottom="0.78740157480314965" header="0.31496062992125984" footer="0.31496062992125984"/>
  <pageSetup paperSize="9" scale="65" fitToHeight="0" orientation="portrait" r:id="rId1"/>
  <headerFooter>
    <oddFooter>&amp;C&amp;A - Pregão Eletrônico nº 90002/2025 - LFDA/SP-MAPA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35706846fdf5f5e6221dd6e49c0a1ba2">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8523eea61e9d73437fbe921cc15017cf" ns2:_="" ns3:_="">
    <xsd:import namespace="9a337e85-c28d-4b24-a850-389bc36ff254"/>
    <xsd:import namespace="ead7234e-375c-4b05-9cb5-b24224857d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c8f866cb-d36b-4266-afe6-07a02ba94ffd}"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Props1.xml><?xml version="1.0" encoding="utf-8"?>
<ds:datastoreItem xmlns:ds="http://schemas.openxmlformats.org/officeDocument/2006/customXml" ds:itemID="{A5AC8275-494E-4D11-8737-D2AEC339B7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337e85-c28d-4b24-a850-389bc36ff254"/>
    <ds:schemaRef ds:uri="ead7234e-375c-4b05-9cb5-b24224857d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617368-C98D-404F-AEB3-5263B5DB38D6}">
  <ds:schemaRefs>
    <ds:schemaRef ds:uri="http://schemas.microsoft.com/sharepoint/v3/contenttype/forms"/>
  </ds:schemaRefs>
</ds:datastoreItem>
</file>

<file path=customXml/itemProps3.xml><?xml version="1.0" encoding="utf-8"?>
<ds:datastoreItem xmlns:ds="http://schemas.openxmlformats.org/officeDocument/2006/customXml" ds:itemID="{BB397135-D384-4F24-9FC3-5AD31955C4E3}">
  <ds:schemaRefs>
    <ds:schemaRef ds:uri="http://schemas.microsoft.com/office/2006/metadata/properties"/>
    <ds:schemaRef ds:uri="http://schemas.microsoft.com/office/infopath/2007/PartnerControls"/>
    <ds:schemaRef ds:uri="9a337e85-c28d-4b24-a850-389bc36ff254"/>
    <ds:schemaRef ds:uri="ead7234e-375c-4b05-9cb5-b24224857d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ORIENTAÇÕES</vt:lpstr>
      <vt:lpstr>RESUMO ITEM 2</vt:lpstr>
      <vt:lpstr>RESUMO ANALÍTICO</vt:lpstr>
      <vt:lpstr>BDI</vt:lpstr>
      <vt:lpstr>PEÇAS E EQUIP.</vt:lpstr>
      <vt:lpstr>ORIENTAÇÕES!Area_de_impressao</vt:lpstr>
      <vt:lpstr>'PEÇAS E EQUIP.'!Area_de_impressao</vt:lpstr>
      <vt:lpstr>'RESUMO ANALÍTICO'!Area_de_impressao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evania</dc:creator>
  <cp:keywords/>
  <dc:description/>
  <cp:lastModifiedBy>Patricia Miranda Zamarioli</cp:lastModifiedBy>
  <cp:revision/>
  <dcterms:created xsi:type="dcterms:W3CDTF">2011-06-30T11:07:35Z</dcterms:created>
  <dcterms:modified xsi:type="dcterms:W3CDTF">2025-07-01T17:43:05Z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0x010100FD2E5D884479A141B16174EC0F1F1CC1</vt:lpwstr>
  </property>
  <property fmtid="{D5CDD505-2E9C-101B-9397-08002B2CF9AE}" pid="3" name="MediaServiceImageTags">
    <vt:lpwstr/>
  </property>
</Properties>
</file>